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480" windowHeight="8190" activeTab="1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25725"/>
</workbook>
</file>

<file path=xl/calcChain.xml><?xml version="1.0" encoding="utf-8"?>
<calcChain xmlns="http://schemas.openxmlformats.org/spreadsheetml/2006/main">
  <c r="U45" i="2"/>
  <c r="U38"/>
  <c r="R41" i="4"/>
  <c r="U37" i="3"/>
  <c r="R37"/>
  <c r="U42" i="2"/>
  <c r="R42"/>
  <c r="U35" i="1"/>
  <c r="U34"/>
  <c r="U33"/>
  <c r="U36" i="3"/>
  <c r="U35"/>
  <c r="U34"/>
  <c r="U36" i="5"/>
  <c r="U39" i="6"/>
  <c r="U37"/>
  <c r="U36" i="7"/>
  <c r="U34" i="10"/>
  <c r="R43"/>
  <c r="U36" i="9"/>
  <c r="U32" i="5"/>
  <c r="U37" i="1"/>
  <c r="R37"/>
  <c r="I12" i="9"/>
  <c r="R40" i="8"/>
  <c r="U40" s="1"/>
  <c r="U45" i="3"/>
  <c r="U44"/>
  <c r="R44"/>
  <c r="U43"/>
  <c r="U42"/>
  <c r="R42"/>
  <c r="U41"/>
  <c r="R41"/>
  <c r="U40"/>
  <c r="R40"/>
  <c r="U39"/>
  <c r="R39"/>
  <c r="U38"/>
  <c r="R38"/>
  <c r="R36"/>
  <c r="R35"/>
  <c r="R34"/>
  <c r="U33"/>
  <c r="R33"/>
  <c r="U32"/>
  <c r="R32"/>
  <c r="U31"/>
  <c r="R31"/>
  <c r="U30"/>
  <c r="R30"/>
  <c r="U29"/>
  <c r="R29"/>
  <c r="U28"/>
  <c r="R28"/>
  <c r="U27"/>
  <c r="R27"/>
  <c r="U26"/>
  <c r="R26"/>
  <c r="U25"/>
  <c r="R25"/>
  <c r="R24"/>
  <c r="S24" s="1"/>
  <c r="U24" l="1"/>
  <c r="U46"/>
  <c r="U47" s="1"/>
  <c r="K12" s="1"/>
  <c r="U44" i="1"/>
  <c r="U43"/>
  <c r="R43"/>
  <c r="U42"/>
  <c r="U41"/>
  <c r="R41"/>
  <c r="U40"/>
  <c r="R40"/>
  <c r="U39"/>
  <c r="R39"/>
  <c r="U38"/>
  <c r="R38"/>
  <c r="U36"/>
  <c r="R36"/>
  <c r="R35"/>
  <c r="R34"/>
  <c r="R33"/>
  <c r="U32"/>
  <c r="R32"/>
  <c r="U31"/>
  <c r="R31"/>
  <c r="U30"/>
  <c r="R30"/>
  <c r="U29"/>
  <c r="R29"/>
  <c r="U28"/>
  <c r="R28"/>
  <c r="U27"/>
  <c r="R27"/>
  <c r="U26"/>
  <c r="R26"/>
  <c r="U25"/>
  <c r="R25"/>
  <c r="R24"/>
  <c r="R41" i="2"/>
  <c r="R44"/>
  <c r="U42" i="10"/>
  <c r="U26" i="8"/>
  <c r="U26" i="9"/>
  <c r="U26" i="7"/>
  <c r="U36" i="6"/>
  <c r="U26"/>
  <c r="R36"/>
  <c r="U26" i="5"/>
  <c r="U23" i="4"/>
  <c r="R47" i="9"/>
  <c r="S47" s="1"/>
  <c r="U47" s="1"/>
  <c r="U46"/>
  <c r="U45"/>
  <c r="U44"/>
  <c r="R43"/>
  <c r="U43" s="1"/>
  <c r="R42"/>
  <c r="U42" s="1"/>
  <c r="R41"/>
  <c r="U41" s="1"/>
  <c r="R40"/>
  <c r="U40" s="1"/>
  <c r="R39"/>
  <c r="U39" s="1"/>
  <c r="R38"/>
  <c r="U38" s="1"/>
  <c r="R37"/>
  <c r="U37" s="1"/>
  <c r="R36"/>
  <c r="R35"/>
  <c r="U35" s="1"/>
  <c r="R34"/>
  <c r="U34" s="1"/>
  <c r="R33"/>
  <c r="U33" s="1"/>
  <c r="R32"/>
  <c r="U32" s="1"/>
  <c r="R31"/>
  <c r="U31" s="1"/>
  <c r="U30"/>
  <c r="R30"/>
  <c r="U29"/>
  <c r="R29"/>
  <c r="U28"/>
  <c r="R28"/>
  <c r="U27"/>
  <c r="R27"/>
  <c r="R26"/>
  <c r="U25"/>
  <c r="R25"/>
  <c r="R24"/>
  <c r="R44" i="8"/>
  <c r="S44" s="1"/>
  <c r="U44" s="1"/>
  <c r="S43"/>
  <c r="U43" s="1"/>
  <c r="U42"/>
  <c r="U41"/>
  <c r="R39"/>
  <c r="U39" s="1"/>
  <c r="R38"/>
  <c r="U38" s="1"/>
  <c r="R37"/>
  <c r="U37" s="1"/>
  <c r="R36"/>
  <c r="R35"/>
  <c r="U35" s="1"/>
  <c r="R34"/>
  <c r="U34" s="1"/>
  <c r="R33"/>
  <c r="U33" s="1"/>
  <c r="R32"/>
  <c r="U32" s="1"/>
  <c r="R31"/>
  <c r="U31" s="1"/>
  <c r="U30"/>
  <c r="R30"/>
  <c r="U29"/>
  <c r="R29"/>
  <c r="U28"/>
  <c r="R28"/>
  <c r="U27"/>
  <c r="R27"/>
  <c r="R26"/>
  <c r="U25"/>
  <c r="R25"/>
  <c r="R24"/>
  <c r="R46" i="7"/>
  <c r="S46" s="1"/>
  <c r="U46" s="1"/>
  <c r="S45"/>
  <c r="U45" s="1"/>
  <c r="U44"/>
  <c r="U43"/>
  <c r="R42"/>
  <c r="U42" s="1"/>
  <c r="R41"/>
  <c r="U41" s="1"/>
  <c r="R40"/>
  <c r="U40" s="1"/>
  <c r="R39"/>
  <c r="U39" s="1"/>
  <c r="R38"/>
  <c r="U38" s="1"/>
  <c r="R37"/>
  <c r="U37" s="1"/>
  <c r="R36"/>
  <c r="R35"/>
  <c r="U35" s="1"/>
  <c r="R34"/>
  <c r="U34" s="1"/>
  <c r="R33"/>
  <c r="U33" s="1"/>
  <c r="R32"/>
  <c r="U32" s="1"/>
  <c r="R31"/>
  <c r="U31" s="1"/>
  <c r="U30"/>
  <c r="R30"/>
  <c r="U29"/>
  <c r="R29"/>
  <c r="U28"/>
  <c r="R28"/>
  <c r="U27"/>
  <c r="R27"/>
  <c r="R26"/>
  <c r="U25"/>
  <c r="R25"/>
  <c r="R24"/>
  <c r="R46" i="6"/>
  <c r="S46" s="1"/>
  <c r="U46" s="1"/>
  <c r="S45"/>
  <c r="U45" s="1"/>
  <c r="U44"/>
  <c r="U43"/>
  <c r="R42"/>
  <c r="U42" s="1"/>
  <c r="R41"/>
  <c r="U41" s="1"/>
  <c r="R40"/>
  <c r="U40" s="1"/>
  <c r="R39"/>
  <c r="R38"/>
  <c r="U38" s="1"/>
  <c r="R37"/>
  <c r="R35"/>
  <c r="U35" s="1"/>
  <c r="R34"/>
  <c r="U34" s="1"/>
  <c r="R33"/>
  <c r="U33" s="1"/>
  <c r="R32"/>
  <c r="U32" s="1"/>
  <c r="R31"/>
  <c r="U31" s="1"/>
  <c r="U30"/>
  <c r="R30"/>
  <c r="U29"/>
  <c r="R29"/>
  <c r="U28"/>
  <c r="R28"/>
  <c r="U27"/>
  <c r="R27"/>
  <c r="R26"/>
  <c r="U25"/>
  <c r="R25"/>
  <c r="R24"/>
  <c r="R47" i="5"/>
  <c r="S47" s="1"/>
  <c r="U47" s="1"/>
  <c r="S46"/>
  <c r="U46" s="1"/>
  <c r="U45"/>
  <c r="U44"/>
  <c r="R43"/>
  <c r="U43" s="1"/>
  <c r="R42"/>
  <c r="U42" s="1"/>
  <c r="R41"/>
  <c r="U41" s="1"/>
  <c r="R40"/>
  <c r="U40" s="1"/>
  <c r="R39"/>
  <c r="U39" s="1"/>
  <c r="R38"/>
  <c r="U38" s="1"/>
  <c r="R37"/>
  <c r="U37" s="1"/>
  <c r="R36"/>
  <c r="R35"/>
  <c r="U35" s="1"/>
  <c r="R34"/>
  <c r="U34" s="1"/>
  <c r="R33"/>
  <c r="U33" s="1"/>
  <c r="R32"/>
  <c r="R31"/>
  <c r="U31" s="1"/>
  <c r="U30"/>
  <c r="R30"/>
  <c r="U29"/>
  <c r="R29"/>
  <c r="U28"/>
  <c r="R28"/>
  <c r="U27"/>
  <c r="R27"/>
  <c r="R26"/>
  <c r="U25"/>
  <c r="R25"/>
  <c r="R24"/>
  <c r="R43" i="4"/>
  <c r="S43" s="1"/>
  <c r="U43" s="1"/>
  <c r="S42"/>
  <c r="U42" s="1"/>
  <c r="U41"/>
  <c r="U40"/>
  <c r="R39"/>
  <c r="S39" s="1"/>
  <c r="U39" s="1"/>
  <c r="R38"/>
  <c r="S38" s="1"/>
  <c r="U38" s="1"/>
  <c r="R37"/>
  <c r="U37" s="1"/>
  <c r="R36"/>
  <c r="U36" s="1"/>
  <c r="R35"/>
  <c r="U35" s="1"/>
  <c r="R34"/>
  <c r="U34" s="1"/>
  <c r="R33"/>
  <c r="R32"/>
  <c r="U32" s="1"/>
  <c r="R31"/>
  <c r="U31" s="1"/>
  <c r="R30"/>
  <c r="U30" s="1"/>
  <c r="R29"/>
  <c r="U29" s="1"/>
  <c r="R28"/>
  <c r="U28" s="1"/>
  <c r="U27"/>
  <c r="R27"/>
  <c r="U26"/>
  <c r="R26"/>
  <c r="U25"/>
  <c r="R25"/>
  <c r="U24"/>
  <c r="R24"/>
  <c r="R23"/>
  <c r="R22"/>
  <c r="U45" i="1" l="1"/>
  <c r="U46" s="1"/>
  <c r="K12" s="1"/>
  <c r="S24"/>
  <c r="U24" s="1"/>
  <c r="U47" i="7"/>
  <c r="U47" i="6"/>
  <c r="S22" i="4"/>
  <c r="U22" s="1"/>
  <c r="U44" s="1"/>
  <c r="U45" s="1"/>
  <c r="K12" s="1"/>
  <c r="S24" i="9"/>
  <c r="U24" s="1"/>
  <c r="U48" s="1"/>
  <c r="U49" s="1"/>
  <c r="K12" s="1"/>
  <c r="S24" i="8"/>
  <c r="U24" s="1"/>
  <c r="U45" s="1"/>
  <c r="U46" s="1"/>
  <c r="K12" s="1"/>
  <c r="S24" i="7"/>
  <c r="U24" s="1"/>
  <c r="S24" i="6"/>
  <c r="U24" s="1"/>
  <c r="S24" i="5"/>
  <c r="U24" s="1"/>
  <c r="U48" s="1"/>
  <c r="U49" s="1"/>
  <c r="K12" s="1"/>
  <c r="U48" i="7" l="1"/>
  <c r="K12" s="1"/>
  <c r="U48" i="6"/>
  <c r="K12" s="1"/>
  <c r="U45" i="10" l="1"/>
  <c r="S44"/>
  <c r="U44" s="1"/>
  <c r="U43"/>
  <c r="R41"/>
  <c r="U41" s="1"/>
  <c r="R40"/>
  <c r="U40" s="1"/>
  <c r="R39"/>
  <c r="U39" s="1"/>
  <c r="R38"/>
  <c r="U38" s="1"/>
  <c r="R37"/>
  <c r="U37" s="1"/>
  <c r="R36"/>
  <c r="U36" s="1"/>
  <c r="R35"/>
  <c r="U35" s="1"/>
  <c r="R34"/>
  <c r="R33"/>
  <c r="U33" s="1"/>
  <c r="R32"/>
  <c r="U32" s="1"/>
  <c r="R31"/>
  <c r="U31" s="1"/>
  <c r="R30"/>
  <c r="U30" s="1"/>
  <c r="R29"/>
  <c r="U29" s="1"/>
  <c r="R28"/>
  <c r="U28" s="1"/>
  <c r="R27"/>
  <c r="U27" s="1"/>
  <c r="R26"/>
  <c r="U26" s="1"/>
  <c r="R25"/>
  <c r="U25" s="1"/>
  <c r="R24"/>
  <c r="U52" i="2"/>
  <c r="U44"/>
  <c r="U43"/>
  <c r="U41"/>
  <c r="R40"/>
  <c r="U40" s="1"/>
  <c r="R39"/>
  <c r="U39" s="1"/>
  <c r="R37"/>
  <c r="U37" s="1"/>
  <c r="R36"/>
  <c r="U36" s="1"/>
  <c r="R35"/>
  <c r="U35" s="1"/>
  <c r="R34"/>
  <c r="U34" s="1"/>
  <c r="U33"/>
  <c r="R32"/>
  <c r="U32" s="1"/>
  <c r="R31"/>
  <c r="U31" s="1"/>
  <c r="R30"/>
  <c r="U30" s="1"/>
  <c r="R29"/>
  <c r="U29" s="1"/>
  <c r="R28"/>
  <c r="U28" s="1"/>
  <c r="R27"/>
  <c r="U27" s="1"/>
  <c r="R26"/>
  <c r="U26" s="1"/>
  <c r="R25"/>
  <c r="U25" s="1"/>
  <c r="R24"/>
  <c r="U53" l="1"/>
  <c r="U46" i="10"/>
  <c r="S24" i="2"/>
  <c r="U24" s="1"/>
  <c r="S24" i="10"/>
  <c r="U24" s="1"/>
  <c r="U54" i="2" l="1"/>
  <c r="K12" s="1"/>
  <c r="U47" i="10"/>
  <c r="K12" s="1"/>
</calcChain>
</file>

<file path=xl/sharedStrings.xml><?xml version="1.0" encoding="utf-8"?>
<sst xmlns="http://schemas.openxmlformats.org/spreadsheetml/2006/main" count="1085" uniqueCount="188">
  <si>
    <t>Утверждаю</t>
  </si>
  <si>
    <t>КОДЫ</t>
  </si>
  <si>
    <t>Руководитель     ____________         _______________________</t>
  </si>
  <si>
    <t>0504202</t>
  </si>
  <si>
    <t>учреждения            (подпись)               (расшифровка подписи)</t>
  </si>
  <si>
    <t>"_______"     _________________   200 ___  г.</t>
  </si>
  <si>
    <t>Коды категорий довольствующихся</t>
  </si>
  <si>
    <t>Плановая</t>
  </si>
  <si>
    <t>Количество до-</t>
  </si>
  <si>
    <t>Плановая сто-</t>
  </si>
  <si>
    <t>стоимость</t>
  </si>
  <si>
    <t>вольствующихся</t>
  </si>
  <si>
    <t>имость на всех</t>
  </si>
  <si>
    <t>Фактическая</t>
  </si>
  <si>
    <t>суммарных</t>
  </si>
  <si>
    <t>по плановой</t>
  </si>
  <si>
    <t>одного дня,</t>
  </si>
  <si>
    <t>по плановой сто-</t>
  </si>
  <si>
    <t>довольствую-</t>
  </si>
  <si>
    <t>стоимость,</t>
  </si>
  <si>
    <t>категорий</t>
  </si>
  <si>
    <t>стоимости</t>
  </si>
  <si>
    <t>руб</t>
  </si>
  <si>
    <t>имости одного дня</t>
  </si>
  <si>
    <t>щихся,</t>
  </si>
  <si>
    <t>одного дня</t>
  </si>
  <si>
    <t>Учреждение</t>
  </si>
  <si>
    <t>Структурное подразделение     _____________________________________</t>
  </si>
  <si>
    <t>Материально ответственное лицо  __________________________________</t>
  </si>
  <si>
    <t>Всего</t>
  </si>
  <si>
    <t>Количество продуктов питания, подлежащих закладке</t>
  </si>
  <si>
    <t>Расход продуктов</t>
  </si>
  <si>
    <t>Еди-</t>
  </si>
  <si>
    <t>З А В Т Р А К</t>
  </si>
  <si>
    <t>О  Б  Е  Д</t>
  </si>
  <si>
    <t>П О Л Д Н И К</t>
  </si>
  <si>
    <t>питания (количество)</t>
  </si>
  <si>
    <t>ницa</t>
  </si>
  <si>
    <t>на 1 чел</t>
  </si>
  <si>
    <t>цена</t>
  </si>
  <si>
    <t>сумма</t>
  </si>
  <si>
    <t>наименование</t>
  </si>
  <si>
    <t>код</t>
  </si>
  <si>
    <t>изме-</t>
  </si>
  <si>
    <t>рения</t>
  </si>
  <si>
    <t>Выход - вес порций</t>
  </si>
  <si>
    <t>гр</t>
  </si>
  <si>
    <t>Повар            ______________     ____________________</t>
  </si>
  <si>
    <t>Бухгалтер  ______________     ______________________</t>
  </si>
  <si>
    <t>Фалалеева Г.Н.</t>
  </si>
  <si>
    <t>(подпись)          (расшифровка подписи)</t>
  </si>
  <si>
    <t>(подпись)             (расшифровка подписи)</t>
  </si>
  <si>
    <t>Кладовщик    ______________     ____________________</t>
  </si>
  <si>
    <t>какао</t>
  </si>
  <si>
    <t>чай</t>
  </si>
  <si>
    <t>масло сливочное</t>
  </si>
  <si>
    <t>сахар</t>
  </si>
  <si>
    <t>манка</t>
  </si>
  <si>
    <t>картофель</t>
  </si>
  <si>
    <t>лук</t>
  </si>
  <si>
    <t>морковь</t>
  </si>
  <si>
    <t>горох</t>
  </si>
  <si>
    <t>дрожжи</t>
  </si>
  <si>
    <t>хлеб пшеничный</t>
  </si>
  <si>
    <t>соль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</si>
  <si>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</t>
    </r>
  </si>
  <si>
    <t>свекла</t>
  </si>
  <si>
    <t>сметана</t>
  </si>
  <si>
    <t>Продукты питания</t>
  </si>
  <si>
    <t>молоко</t>
  </si>
  <si>
    <t>кура</t>
  </si>
  <si>
    <t>перловка</t>
  </si>
  <si>
    <t>сухофрукты</t>
  </si>
  <si>
    <t>мука</t>
  </si>
  <si>
    <t>Постникова Н.М.</t>
  </si>
  <si>
    <t>Фалалеева Н.В.</t>
  </si>
  <si>
    <t>яйцо</t>
  </si>
  <si>
    <t>греча</t>
  </si>
  <si>
    <t xml:space="preserve"> </t>
  </si>
  <si>
    <t>капуста</t>
  </si>
  <si>
    <t>мясо</t>
  </si>
  <si>
    <t>масло растит.</t>
  </si>
  <si>
    <t>яблоко</t>
  </si>
  <si>
    <t>яблоки</t>
  </si>
  <si>
    <t>рис круглый</t>
  </si>
  <si>
    <t xml:space="preserve"> Меню-требование на выдачу продуктов питания  N</t>
  </si>
  <si>
    <t>томат.паста</t>
  </si>
  <si>
    <t>помидоры свежие</t>
  </si>
  <si>
    <t>огурцы свежие</t>
  </si>
  <si>
    <t>Ед. измерения</t>
  </si>
  <si>
    <t>ватрушка с повидлом</t>
  </si>
  <si>
    <t>молоко сгущ.</t>
  </si>
  <si>
    <t xml:space="preserve">на </t>
  </si>
  <si>
    <t>Учреждение     "МКОУ Кордюковская СОШ"</t>
  </si>
  <si>
    <t>Школа</t>
  </si>
  <si>
    <t>Рагозина С.В.</t>
  </si>
  <si>
    <t>салат из св помидоров и огурцов</t>
  </si>
  <si>
    <t>картофельное пюре</t>
  </si>
  <si>
    <t>котлета "Здоровье"</t>
  </si>
  <si>
    <t>соус томатный</t>
  </si>
  <si>
    <t>компот из с/фр</t>
  </si>
  <si>
    <t>масло слив</t>
  </si>
  <si>
    <t>сухари панировочные</t>
  </si>
  <si>
    <t>макароны отварные</t>
  </si>
  <si>
    <t>макарон изделия</t>
  </si>
  <si>
    <t>томат паста</t>
  </si>
  <si>
    <t>салат из св  огурцов</t>
  </si>
  <si>
    <t>рис отварной</t>
  </si>
  <si>
    <r>
      <t xml:space="preserve"> Меню-требование на выдачу продуктов питания  N</t>
    </r>
    <r>
      <rPr>
        <sz val="10"/>
        <rFont val="Arial"/>
        <family val="2"/>
        <charset val="204"/>
      </rPr>
      <t xml:space="preserve"> ___</t>
    </r>
  </si>
  <si>
    <t>суфле "Рыбка"</t>
  </si>
  <si>
    <t>соус</t>
  </si>
  <si>
    <t>масло сливоч</t>
  </si>
  <si>
    <t xml:space="preserve">            </t>
  </si>
  <si>
    <t>капуста тушеная</t>
  </si>
  <si>
    <t>сосиска отварная</t>
  </si>
  <si>
    <t xml:space="preserve">молоко </t>
  </si>
  <si>
    <t>масло растит</t>
  </si>
  <si>
    <t>сосиски</t>
  </si>
  <si>
    <t>чай с сахаром</t>
  </si>
  <si>
    <t>огурцы консерв</t>
  </si>
  <si>
    <t>запеканка творожная со сгущ.мол</t>
  </si>
  <si>
    <t>масса творожная</t>
  </si>
  <si>
    <t>сухари панир</t>
  </si>
  <si>
    <r>
      <t xml:space="preserve"> Меню-требование на выдачу продуктов питания  N</t>
    </r>
    <r>
      <rPr>
        <sz val="10"/>
        <rFont val="Arial"/>
        <family val="2"/>
        <charset val="204"/>
      </rPr>
      <t xml:space="preserve"> ___10</t>
    </r>
  </si>
  <si>
    <t>1-4 класс</t>
  </si>
  <si>
    <t>Смирнова Е.А.</t>
  </si>
  <si>
    <t>хлеб орловский</t>
  </si>
  <si>
    <t>чеснок</t>
  </si>
  <si>
    <t xml:space="preserve">1-4 класс  </t>
  </si>
  <si>
    <t>" 00 " сентябрь  2022г.</t>
  </si>
  <si>
    <t>00.00.2022г.</t>
  </si>
  <si>
    <t>щис мясом  со сметаной</t>
  </si>
  <si>
    <t>филе куринное</t>
  </si>
  <si>
    <t>00.09.2022г.</t>
  </si>
  <si>
    <t>" 00" сентябрь  2022г.</t>
  </si>
  <si>
    <t>бедро куриное запеченое "Домашнее"</t>
  </si>
  <si>
    <t>борщ с курой со сметаной</t>
  </si>
  <si>
    <t>бедро куриное</t>
  </si>
  <si>
    <t>чеснок сушеный</t>
  </si>
  <si>
    <t>компо из с /фр</t>
  </si>
  <si>
    <t>филе горбуши</t>
  </si>
  <si>
    <t>суп рыбный</t>
  </si>
  <si>
    <t>" 00"                      2022 г.</t>
  </si>
  <si>
    <t>" 00 "                             2022 г.</t>
  </si>
  <si>
    <t>на "  ___00.00.2022г</t>
  </si>
  <si>
    <t>котлета полтавская</t>
  </si>
  <si>
    <t>соус сметанный</t>
  </si>
  <si>
    <t>суп из  овощей с мясом со сметаной</t>
  </si>
  <si>
    <t>зеленый горошек</t>
  </si>
  <si>
    <t>сухари паниров</t>
  </si>
  <si>
    <t>чеснок сухой</t>
  </si>
  <si>
    <t>рассольник"Ленинградский" с курой  со сметаной</t>
  </si>
  <si>
    <t>греча по купечески</t>
  </si>
  <si>
    <t>компот из сухофруктов</t>
  </si>
  <si>
    <r>
      <t xml:space="preserve"> Меню-требование на выдачу продуктов питания  N</t>
    </r>
    <r>
      <rPr>
        <sz val="10"/>
        <rFont val="Arial Cyr"/>
        <family val="2"/>
        <charset val="204"/>
      </rPr>
      <t xml:space="preserve"> ___</t>
    </r>
  </si>
  <si>
    <t>"    "                           2022 г.</t>
  </si>
  <si>
    <t>суп фасолевый с курой</t>
  </si>
  <si>
    <t>фасоль</t>
  </si>
  <si>
    <t>бедро запеченое по домашнему</t>
  </si>
  <si>
    <t>суп крестьянский с крупой с мясом со сметаной</t>
  </si>
  <si>
    <t>кофейный напиток</t>
  </si>
  <si>
    <t>кофейный напиток на молоке</t>
  </si>
  <si>
    <t>печень куриная</t>
  </si>
  <si>
    <t xml:space="preserve">сахар </t>
  </si>
  <si>
    <t xml:space="preserve">  печень тушеная в соусе</t>
  </si>
  <si>
    <t>5-11 класс</t>
  </si>
  <si>
    <t>суп с курой гороховый с гренками</t>
  </si>
  <si>
    <t>повидло</t>
  </si>
  <si>
    <t>Трапезникова Ю Г</t>
  </si>
  <si>
    <t>Васнина С А</t>
  </si>
  <si>
    <t xml:space="preserve"> Глушкова О С</t>
  </si>
  <si>
    <t>ясли</t>
  </si>
  <si>
    <t>11 апреля 2025г.</t>
  </si>
  <si>
    <t>11 04 2025г</t>
  </si>
  <si>
    <t>коф.напиток</t>
  </si>
  <si>
    <t>кр.кукурузная</t>
  </si>
  <si>
    <t>масло растительное</t>
  </si>
  <si>
    <t>укроп сушеный</t>
  </si>
  <si>
    <t>хлеб ржаной</t>
  </si>
  <si>
    <t>бутерброд с повидлом</t>
  </si>
  <si>
    <t>каша кукурузная</t>
  </si>
  <si>
    <t>щи из св.капусты с мясом,сметаной</t>
  </si>
  <si>
    <t>гуляш из отварного мяса</t>
  </si>
  <si>
    <t>каша гречневая</t>
  </si>
  <si>
    <t>компот из с/фруктов</t>
  </si>
  <si>
    <t>хлеб</t>
  </si>
  <si>
    <t>булочка домашняя</t>
  </si>
  <si>
    <t>какао с молоком</t>
  </si>
</sst>
</file>

<file path=xl/styles.xml><?xml version="1.0" encoding="utf-8"?>
<styleSheet xmlns="http://schemas.openxmlformats.org/spreadsheetml/2006/main">
  <fonts count="14">
    <font>
      <sz val="10"/>
      <name val="SimSun"/>
      <family val="2"/>
      <charset val="204"/>
    </font>
    <font>
      <sz val="11"/>
      <name val="Pragmatica"/>
    </font>
    <font>
      <sz val="9"/>
      <name val="Arial Cyr"/>
      <family val="2"/>
      <charset val="204"/>
    </font>
    <font>
      <sz val="11"/>
      <name val="Arial"/>
      <family val="2"/>
      <charset val="204"/>
    </font>
    <font>
      <sz val="10"/>
      <name val="Pragmatica"/>
    </font>
    <font>
      <sz val="9"/>
      <name val="Pragmatica"/>
    </font>
    <font>
      <b/>
      <sz val="9"/>
      <name val="Arial Cyr"/>
      <family val="2"/>
      <charset val="204"/>
    </font>
    <font>
      <sz val="9"/>
      <name val="Pragmatica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Pragmatica"/>
      <charset val="204"/>
    </font>
  </fonts>
  <fills count="8">
    <fill>
      <patternFill patternType="none"/>
    </fill>
    <fill>
      <patternFill patternType="gray125"/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DCE6F2"/>
      </patternFill>
    </fill>
    <fill>
      <patternFill patternType="solid">
        <fgColor theme="4" tint="0.79998168889431442"/>
        <bgColor rgb="FFDBEEF4"/>
      </patternFill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93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 applyBorder="1"/>
    <xf numFmtId="0" fontId="2" fillId="0" borderId="0" xfId="0" applyFont="1"/>
    <xf numFmtId="0" fontId="5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6" fillId="0" borderId="0" xfId="0" applyFont="1"/>
    <xf numFmtId="0" fontId="5" fillId="0" borderId="3" xfId="0" applyFont="1" applyBorder="1"/>
    <xf numFmtId="0" fontId="5" fillId="0" borderId="4" xfId="0" applyFont="1" applyBorder="1"/>
    <xf numFmtId="49" fontId="2" fillId="0" borderId="6" xfId="0" applyNumberFormat="1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 applyAlignment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7" fillId="0" borderId="11" xfId="0" applyFont="1" applyBorder="1" applyAlignment="1">
      <alignment horizontal="center" vertical="center"/>
    </xf>
    <xf numFmtId="0" fontId="5" fillId="0" borderId="1" xfId="0" applyFont="1" applyBorder="1"/>
    <xf numFmtId="0" fontId="7" fillId="0" borderId="19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5" fillId="0" borderId="21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5" fillId="0" borderId="25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5" fillId="0" borderId="0" xfId="0" applyFont="1" applyBorder="1"/>
    <xf numFmtId="0" fontId="2" fillId="0" borderId="32" xfId="0" applyFont="1" applyBorder="1"/>
    <xf numFmtId="0" fontId="2" fillId="0" borderId="19" xfId="0" applyFont="1" applyBorder="1"/>
    <xf numFmtId="0" fontId="2" fillId="0" borderId="1" xfId="0" applyFont="1" applyBorder="1"/>
    <xf numFmtId="0" fontId="2" fillId="0" borderId="33" xfId="0" applyFont="1" applyBorder="1"/>
    <xf numFmtId="0" fontId="5" fillId="0" borderId="19" xfId="0" applyFont="1" applyBorder="1"/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7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/>
    </xf>
    <xf numFmtId="0" fontId="2" fillId="0" borderId="36" xfId="0" applyFont="1" applyBorder="1"/>
    <xf numFmtId="2" fontId="5" fillId="3" borderId="36" xfId="0" applyNumberFormat="1" applyFont="1" applyFill="1" applyBorder="1"/>
    <xf numFmtId="0" fontId="2" fillId="0" borderId="14" xfId="0" applyFont="1" applyBorder="1" applyAlignment="1">
      <alignment horizontal="left"/>
    </xf>
    <xf numFmtId="0" fontId="2" fillId="2" borderId="36" xfId="0" applyFont="1" applyFill="1" applyBorder="1"/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wrapText="1"/>
    </xf>
    <xf numFmtId="0" fontId="2" fillId="0" borderId="34" xfId="0" applyFont="1" applyBorder="1"/>
    <xf numFmtId="0" fontId="2" fillId="2" borderId="35" xfId="0" applyFont="1" applyFill="1" applyBorder="1"/>
    <xf numFmtId="0" fontId="2" fillId="3" borderId="9" xfId="0" applyFont="1" applyFill="1" applyBorder="1"/>
    <xf numFmtId="2" fontId="5" fillId="3" borderId="34" xfId="0" applyNumberFormat="1" applyFont="1" applyFill="1" applyBorder="1"/>
    <xf numFmtId="2" fontId="5" fillId="3" borderId="37" xfId="0" applyNumberFormat="1" applyFont="1" applyFill="1" applyBorder="1"/>
    <xf numFmtId="0" fontId="2" fillId="0" borderId="36" xfId="0" applyFont="1" applyBorder="1" applyAlignment="1">
      <alignment horizontal="left" wrapText="1"/>
    </xf>
    <xf numFmtId="0" fontId="2" fillId="3" borderId="36" xfId="0" applyFont="1" applyFill="1" applyBorder="1"/>
    <xf numFmtId="0" fontId="9" fillId="0" borderId="0" xfId="0" applyFont="1"/>
    <xf numFmtId="0" fontId="3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0" fillId="0" borderId="0" xfId="0" applyFont="1"/>
    <xf numFmtId="0" fontId="9" fillId="0" borderId="3" xfId="0" applyFont="1" applyBorder="1"/>
    <xf numFmtId="0" fontId="9" fillId="0" borderId="4" xfId="0" applyFont="1" applyBorder="1"/>
    <xf numFmtId="49" fontId="9" fillId="0" borderId="5" xfId="0" applyNumberFormat="1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0" fontId="9" fillId="0" borderId="7" xfId="0" applyFont="1" applyBorder="1"/>
    <xf numFmtId="0" fontId="9" fillId="0" borderId="8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1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 applyAlignment="1"/>
    <xf numFmtId="0" fontId="9" fillId="0" borderId="16" xfId="0" applyFont="1" applyBorder="1"/>
    <xf numFmtId="0" fontId="9" fillId="0" borderId="17" xfId="0" applyFont="1" applyBorder="1"/>
    <xf numFmtId="0" fontId="9" fillId="0" borderId="18" xfId="0" applyFont="1" applyBorder="1"/>
    <xf numFmtId="0" fontId="9" fillId="0" borderId="11" xfId="0" applyFont="1" applyBorder="1" applyAlignment="1">
      <alignment horizontal="center" vertical="center"/>
    </xf>
    <xf numFmtId="0" fontId="9" fillId="0" borderId="1" xfId="0" applyFont="1" applyBorder="1"/>
    <xf numFmtId="0" fontId="9" fillId="0" borderId="1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/>
    <xf numFmtId="0" fontId="9" fillId="0" borderId="6" xfId="0" applyFont="1" applyBorder="1"/>
    <xf numFmtId="0" fontId="9" fillId="0" borderId="20" xfId="0" applyFont="1" applyBorder="1"/>
    <xf numFmtId="0" fontId="9" fillId="0" borderId="21" xfId="0" applyFont="1" applyBorder="1"/>
    <xf numFmtId="0" fontId="9" fillId="0" borderId="22" xfId="0" applyFont="1" applyBorder="1"/>
    <xf numFmtId="0" fontId="9" fillId="0" borderId="23" xfId="0" applyFont="1" applyBorder="1"/>
    <xf numFmtId="0" fontId="9" fillId="0" borderId="24" xfId="0" applyFont="1" applyBorder="1"/>
    <xf numFmtId="0" fontId="9" fillId="0" borderId="25" xfId="0" applyFont="1" applyBorder="1"/>
    <xf numFmtId="0" fontId="9" fillId="0" borderId="26" xfId="0" applyFont="1" applyBorder="1"/>
    <xf numFmtId="0" fontId="9" fillId="0" borderId="27" xfId="0" applyFont="1" applyBorder="1"/>
    <xf numFmtId="0" fontId="9" fillId="0" borderId="28" xfId="0" applyFont="1" applyBorder="1"/>
    <xf numFmtId="0" fontId="9" fillId="0" borderId="29" xfId="0" applyFont="1" applyBorder="1"/>
    <xf numFmtId="0" fontId="9" fillId="0" borderId="30" xfId="0" applyFont="1" applyBorder="1"/>
    <xf numFmtId="0" fontId="9" fillId="0" borderId="31" xfId="0" applyFont="1" applyBorder="1"/>
    <xf numFmtId="0" fontId="9" fillId="0" borderId="32" xfId="0" applyFont="1" applyBorder="1"/>
    <xf numFmtId="0" fontId="9" fillId="0" borderId="19" xfId="0" applyFont="1" applyBorder="1"/>
    <xf numFmtId="0" fontId="9" fillId="0" borderId="33" xfId="0" applyFont="1" applyBorder="1"/>
    <xf numFmtId="0" fontId="9" fillId="0" borderId="9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2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8" xfId="0" applyFont="1" applyBorder="1" applyAlignment="1">
      <alignment horizontal="left" wrapText="1"/>
    </xf>
    <xf numFmtId="0" fontId="9" fillId="0" borderId="38" xfId="0" applyFont="1" applyBorder="1"/>
    <xf numFmtId="0" fontId="9" fillId="0" borderId="39" xfId="0" applyFont="1" applyBorder="1"/>
    <xf numFmtId="0" fontId="9" fillId="2" borderId="37" xfId="0" applyFont="1" applyFill="1" applyBorder="1"/>
    <xf numFmtId="0" fontId="9" fillId="3" borderId="36" xfId="0" applyFont="1" applyFill="1" applyBorder="1"/>
    <xf numFmtId="0" fontId="9" fillId="0" borderId="36" xfId="0" applyFont="1" applyBorder="1"/>
    <xf numFmtId="2" fontId="9" fillId="3" borderId="36" xfId="0" applyNumberFormat="1" applyFont="1" applyFill="1" applyBorder="1"/>
    <xf numFmtId="0" fontId="9" fillId="0" borderId="16" xfId="0" applyFont="1" applyBorder="1" applyAlignment="1">
      <alignment horizontal="left" wrapText="1"/>
    </xf>
    <xf numFmtId="0" fontId="9" fillId="0" borderId="37" xfId="0" applyFont="1" applyBorder="1"/>
    <xf numFmtId="0" fontId="9" fillId="0" borderId="14" xfId="0" applyFont="1" applyBorder="1" applyAlignment="1">
      <alignment horizontal="left" wrapText="1"/>
    </xf>
    <xf numFmtId="0" fontId="9" fillId="0" borderId="26" xfId="0" applyFont="1" applyBorder="1" applyAlignment="1">
      <alignment horizontal="left" wrapText="1"/>
    </xf>
    <xf numFmtId="0" fontId="9" fillId="0" borderId="14" xfId="0" applyFont="1" applyBorder="1" applyAlignment="1">
      <alignment horizontal="left"/>
    </xf>
    <xf numFmtId="0" fontId="9" fillId="0" borderId="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4" borderId="16" xfId="0" applyFont="1" applyFill="1" applyBorder="1" applyAlignment="1">
      <alignment horizontal="left" wrapText="1"/>
    </xf>
    <xf numFmtId="0" fontId="9" fillId="3" borderId="40" xfId="0" applyFont="1" applyFill="1" applyBorder="1"/>
    <xf numFmtId="0" fontId="9" fillId="0" borderId="35" xfId="0" applyFont="1" applyBorder="1"/>
    <xf numFmtId="0" fontId="2" fillId="5" borderId="36" xfId="0" applyFont="1" applyFill="1" applyBorder="1" applyAlignment="1">
      <alignment horizontal="left" wrapText="1"/>
    </xf>
    <xf numFmtId="0" fontId="9" fillId="0" borderId="11" xfId="0" applyFont="1" applyBorder="1" applyAlignment="1">
      <alignment horizontal="left" wrapText="1"/>
    </xf>
    <xf numFmtId="0" fontId="9" fillId="0" borderId="34" xfId="0" applyFont="1" applyBorder="1"/>
    <xf numFmtId="0" fontId="9" fillId="2" borderId="35" xfId="0" applyFont="1" applyFill="1" applyBorder="1"/>
    <xf numFmtId="0" fontId="9" fillId="5" borderId="36" xfId="0" applyFont="1" applyFill="1" applyBorder="1" applyAlignment="1">
      <alignment horizontal="left" wrapText="1"/>
    </xf>
    <xf numFmtId="0" fontId="9" fillId="2" borderId="36" xfId="0" applyFont="1" applyFill="1" applyBorder="1"/>
    <xf numFmtId="0" fontId="9" fillId="0" borderId="25" xfId="0" applyFont="1" applyBorder="1" applyAlignment="1">
      <alignment horizontal="left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3" borderId="9" xfId="0" applyFont="1" applyFill="1" applyBorder="1"/>
    <xf numFmtId="2" fontId="9" fillId="3" borderId="34" xfId="0" applyNumberFormat="1" applyFont="1" applyFill="1" applyBorder="1"/>
    <xf numFmtId="0" fontId="9" fillId="0" borderId="36" xfId="0" applyFont="1" applyBorder="1" applyAlignment="1">
      <alignment horizontal="left" wrapText="1"/>
    </xf>
    <xf numFmtId="2" fontId="9" fillId="3" borderId="37" xfId="0" applyNumberFormat="1" applyFont="1" applyFill="1" applyBorder="1"/>
    <xf numFmtId="2" fontId="9" fillId="0" borderId="22" xfId="0" applyNumberFormat="1" applyFont="1" applyBorder="1"/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2" fontId="2" fillId="0" borderId="22" xfId="0" applyNumberFormat="1" applyFont="1" applyBorder="1"/>
    <xf numFmtId="0" fontId="11" fillId="0" borderId="0" xfId="0" applyFont="1" applyBorder="1"/>
    <xf numFmtId="0" fontId="11" fillId="0" borderId="0" xfId="0" applyFo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2" fillId="0" borderId="0" xfId="0" applyFont="1"/>
    <xf numFmtId="0" fontId="4" fillId="0" borderId="3" xfId="0" applyFont="1" applyBorder="1"/>
    <xf numFmtId="0" fontId="4" fillId="0" borderId="4" xfId="0" applyFont="1" applyBorder="1"/>
    <xf numFmtId="49" fontId="11" fillId="0" borderId="5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11" fillId="0" borderId="10" xfId="0" applyFont="1" applyBorder="1"/>
    <xf numFmtId="0" fontId="11" fillId="0" borderId="11" xfId="0" applyFont="1" applyBorder="1"/>
    <xf numFmtId="0" fontId="11" fillId="0" borderId="13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3" xfId="0" applyFont="1" applyBorder="1"/>
    <xf numFmtId="0" fontId="11" fillId="0" borderId="14" xfId="0" applyFont="1" applyBorder="1"/>
    <xf numFmtId="0" fontId="11" fillId="0" borderId="15" xfId="0" applyFont="1" applyBorder="1" applyAlignment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13" fillId="0" borderId="11" xfId="0" applyFont="1" applyBorder="1" applyAlignment="1">
      <alignment horizontal="center" vertical="center"/>
    </xf>
    <xf numFmtId="0" fontId="4" fillId="0" borderId="1" xfId="0" applyFont="1" applyBorder="1"/>
    <xf numFmtId="0" fontId="13" fillId="0" borderId="19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2" fontId="11" fillId="0" borderId="22" xfId="0" applyNumberFormat="1" applyFont="1" applyBorder="1"/>
    <xf numFmtId="0" fontId="4" fillId="0" borderId="21" xfId="0" applyFont="1" applyBorder="1"/>
    <xf numFmtId="0" fontId="11" fillId="0" borderId="24" xfId="0" applyFont="1" applyBorder="1"/>
    <xf numFmtId="0" fontId="11" fillId="0" borderId="25" xfId="0" applyFont="1" applyBorder="1"/>
    <xf numFmtId="0" fontId="11" fillId="0" borderId="26" xfId="0" applyFont="1" applyBorder="1"/>
    <xf numFmtId="0" fontId="11" fillId="0" borderId="27" xfId="0" applyFont="1" applyBorder="1"/>
    <xf numFmtId="0" fontId="4" fillId="0" borderId="25" xfId="0" applyFont="1" applyBorder="1"/>
    <xf numFmtId="0" fontId="11" fillId="0" borderId="28" xfId="0" applyFont="1" applyBorder="1"/>
    <xf numFmtId="0" fontId="11" fillId="0" borderId="29" xfId="0" applyFont="1" applyBorder="1"/>
    <xf numFmtId="0" fontId="11" fillId="0" borderId="30" xfId="0" applyFont="1" applyBorder="1"/>
    <xf numFmtId="0" fontId="11" fillId="0" borderId="31" xfId="0" applyFont="1" applyBorder="1"/>
    <xf numFmtId="0" fontId="4" fillId="0" borderId="0" xfId="0" applyFont="1" applyBorder="1"/>
    <xf numFmtId="0" fontId="11" fillId="0" borderId="32" xfId="0" applyFont="1" applyBorder="1"/>
    <xf numFmtId="0" fontId="11" fillId="0" borderId="19" xfId="0" applyFont="1" applyBorder="1"/>
    <xf numFmtId="0" fontId="11" fillId="0" borderId="1" xfId="0" applyFont="1" applyBorder="1"/>
    <xf numFmtId="0" fontId="11" fillId="0" borderId="33" xfId="0" applyFont="1" applyBorder="1"/>
    <xf numFmtId="0" fontId="4" fillId="0" borderId="19" xfId="0" applyFont="1" applyBorder="1"/>
    <xf numFmtId="0" fontId="11" fillId="0" borderId="9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3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wrapText="1"/>
    </xf>
    <xf numFmtId="0" fontId="11" fillId="0" borderId="34" xfId="0" applyFont="1" applyBorder="1"/>
    <xf numFmtId="0" fontId="11" fillId="2" borderId="35" xfId="0" applyFont="1" applyFill="1" applyBorder="1"/>
    <xf numFmtId="0" fontId="11" fillId="3" borderId="9" xfId="0" applyFont="1" applyFill="1" applyBorder="1"/>
    <xf numFmtId="2" fontId="4" fillId="3" borderId="34" xfId="0" applyNumberFormat="1" applyFont="1" applyFill="1" applyBorder="1"/>
    <xf numFmtId="0" fontId="11" fillId="0" borderId="36" xfId="0" applyFont="1" applyBorder="1" applyAlignment="1">
      <alignment horizontal="left" wrapText="1"/>
    </xf>
    <xf numFmtId="0" fontId="11" fillId="0" borderId="36" xfId="0" applyFont="1" applyBorder="1"/>
    <xf numFmtId="0" fontId="11" fillId="2" borderId="36" xfId="0" applyFont="1" applyFill="1" applyBorder="1"/>
    <xf numFmtId="0" fontId="11" fillId="3" borderId="36" xfId="0" applyFont="1" applyFill="1" applyBorder="1"/>
    <xf numFmtId="2" fontId="4" fillId="3" borderId="36" xfId="0" applyNumberFormat="1" applyFont="1" applyFill="1" applyBorder="1"/>
    <xf numFmtId="0" fontId="11" fillId="5" borderId="36" xfId="0" applyFont="1" applyFill="1" applyBorder="1" applyAlignment="1">
      <alignment horizontal="left" wrapText="1"/>
    </xf>
    <xf numFmtId="0" fontId="11" fillId="5" borderId="36" xfId="0" applyFont="1" applyFill="1" applyBorder="1"/>
    <xf numFmtId="0" fontId="11" fillId="0" borderId="14" xfId="0" applyFont="1" applyBorder="1" applyAlignment="1">
      <alignment horizontal="left"/>
    </xf>
    <xf numFmtId="2" fontId="4" fillId="3" borderId="37" xfId="0" applyNumberFormat="1" applyFont="1" applyFill="1" applyBorder="1"/>
    <xf numFmtId="0" fontId="9" fillId="5" borderId="16" xfId="0" applyFont="1" applyFill="1" applyBorder="1"/>
    <xf numFmtId="0" fontId="9" fillId="5" borderId="16" xfId="0" applyFont="1" applyFill="1" applyBorder="1" applyAlignment="1">
      <alignment horizontal="left" wrapText="1"/>
    </xf>
    <xf numFmtId="0" fontId="9" fillId="5" borderId="36" xfId="0" applyFont="1" applyFill="1" applyBorder="1"/>
    <xf numFmtId="0" fontId="9" fillId="6" borderId="37" xfId="0" applyFont="1" applyFill="1" applyBorder="1"/>
    <xf numFmtId="0" fontId="9" fillId="7" borderId="40" xfId="0" applyFont="1" applyFill="1" applyBorder="1"/>
    <xf numFmtId="2" fontId="9" fillId="7" borderId="36" xfId="0" applyNumberFormat="1" applyFont="1" applyFill="1" applyBorder="1"/>
    <xf numFmtId="0" fontId="9" fillId="0" borderId="1" xfId="0" applyFont="1" applyBorder="1" applyAlignment="1">
      <alignment horizontal="center"/>
    </xf>
    <xf numFmtId="49" fontId="9" fillId="0" borderId="2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34" xfId="0" applyFont="1" applyBorder="1" applyAlignment="1">
      <alignment horizontal="center" textRotation="90" wrapText="1"/>
    </xf>
    <xf numFmtId="0" fontId="9" fillId="0" borderId="15" xfId="0" applyFont="1" applyBorder="1" applyAlignment="1">
      <alignment horizontal="center"/>
    </xf>
    <xf numFmtId="0" fontId="9" fillId="0" borderId="36" xfId="0" applyFont="1" applyBorder="1" applyAlignment="1">
      <alignment horizontal="center" textRotation="90" wrapText="1"/>
    </xf>
    <xf numFmtId="0" fontId="9" fillId="0" borderId="10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wrapText="1"/>
    </xf>
    <xf numFmtId="0" fontId="9" fillId="0" borderId="35" xfId="0" applyFont="1" applyBorder="1" applyAlignment="1">
      <alignment horizontal="center" textRotation="90" wrapText="1"/>
    </xf>
    <xf numFmtId="0" fontId="9" fillId="0" borderId="37" xfId="0" applyFont="1" applyBorder="1" applyAlignment="1">
      <alignment horizontal="center" textRotation="90" wrapText="1"/>
    </xf>
    <xf numFmtId="0" fontId="9" fillId="0" borderId="1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34" xfId="0" applyFont="1" applyBorder="1" applyAlignment="1">
      <alignment horizontal="center" wrapText="1"/>
    </xf>
    <xf numFmtId="0" fontId="2" fillId="0" borderId="34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6" xfId="0" applyFont="1" applyBorder="1" applyAlignment="1">
      <alignment horizontal="center" textRotation="90" wrapText="1"/>
    </xf>
    <xf numFmtId="0" fontId="0" fillId="0" borderId="36" xfId="0" applyBorder="1" applyAlignment="1">
      <alignment horizontal="center" textRotation="90" wrapText="1"/>
    </xf>
    <xf numFmtId="0" fontId="11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34" xfId="0" applyFont="1" applyBorder="1" applyAlignment="1">
      <alignment horizontal="center" wrapText="1"/>
    </xf>
    <xf numFmtId="0" fontId="11" fillId="0" borderId="34" xfId="0" applyFont="1" applyBorder="1" applyAlignment="1">
      <alignment horizontal="center" textRotation="90" wrapText="1"/>
    </xf>
    <xf numFmtId="0" fontId="11" fillId="0" borderId="1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36" xfId="0" applyFont="1" applyBorder="1" applyAlignment="1">
      <alignment horizontal="center" textRotation="90" wrapText="1"/>
    </xf>
    <xf numFmtId="0" fontId="0" fillId="0" borderId="36" xfId="0" applyFont="1" applyBorder="1" applyAlignment="1">
      <alignment horizontal="center" textRotation="90" wrapText="1"/>
    </xf>
    <xf numFmtId="0" fontId="11" fillId="5" borderId="34" xfId="0" applyFont="1" applyFill="1" applyBorder="1" applyAlignment="1">
      <alignment horizontal="center" textRotation="90" wrapText="1"/>
    </xf>
    <xf numFmtId="0" fontId="8" fillId="0" borderId="34" xfId="0" applyFont="1" applyBorder="1" applyAlignment="1">
      <alignment horizontal="center" textRotation="90" wrapText="1"/>
    </xf>
    <xf numFmtId="0" fontId="9" fillId="5" borderId="34" xfId="0" applyFont="1" applyFill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CE6F2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50"/>
  <sheetViews>
    <sheetView topLeftCell="A13" zoomScale="90" zoomScaleNormal="90" zoomScalePageLayoutView="60" workbookViewId="0">
      <selection activeCell="T27" sqref="T27"/>
    </sheetView>
  </sheetViews>
  <sheetFormatPr defaultRowHeight="14.25"/>
  <cols>
    <col min="1" max="1" width="22.85546875" style="1" customWidth="1"/>
    <col min="2" max="2" width="8.7109375" style="1" customWidth="1"/>
    <col min="3" max="3" width="5.85546875" style="1" customWidth="1"/>
    <col min="4" max="4" width="7.28515625" style="1" customWidth="1"/>
    <col min="5" max="5" width="7.85546875" style="1" customWidth="1"/>
    <col min="6" max="6" width="8.28515625" style="1" customWidth="1"/>
    <col min="7" max="7" width="9.5703125" style="1" customWidth="1"/>
    <col min="8" max="8" width="8.140625" style="1"/>
    <col min="9" max="9" width="10.5703125" style="1" customWidth="1"/>
    <col min="10" max="10" width="8.28515625" style="1"/>
    <col min="11" max="11" width="8.5703125" style="1" customWidth="1"/>
    <col min="12" max="12" width="7.5703125" style="1"/>
    <col min="13" max="13" width="7.85546875" style="1" customWidth="1"/>
    <col min="14" max="14" width="10.85546875" style="1" customWidth="1"/>
    <col min="15" max="15" width="8.5703125" style="1" customWidth="1"/>
    <col min="16" max="16" width="10" style="1" customWidth="1"/>
    <col min="17" max="17" width="7" style="1" customWidth="1"/>
    <col min="18" max="18" width="10.28515625" style="1" customWidth="1"/>
    <col min="19" max="19" width="7.85546875" style="1"/>
    <col min="20" max="20" width="8.5703125" style="1" customWidth="1"/>
    <col min="21" max="21" width="10.5703125" style="1" customWidth="1"/>
    <col min="22" max="22" width="7.5703125" style="1"/>
    <col min="23" max="24" width="8.140625" style="1"/>
    <col min="25" max="25" width="5.28515625" style="1"/>
    <col min="26" max="1025" width="10.42578125" style="1"/>
  </cols>
  <sheetData>
    <row r="1" spans="1:22" ht="15" thickBo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7"/>
      <c r="N1" s="77"/>
      <c r="O1" s="77"/>
      <c r="P1" s="79"/>
      <c r="Q1" s="77"/>
      <c r="R1" s="80"/>
      <c r="S1" s="80"/>
      <c r="T1" s="253" t="s">
        <v>1</v>
      </c>
      <c r="U1" s="253"/>
      <c r="V1" s="2"/>
    </row>
    <row r="2" spans="1:22">
      <c r="A2" s="79" t="s">
        <v>2</v>
      </c>
      <c r="B2" s="79"/>
      <c r="C2" s="79" t="s">
        <v>125</v>
      </c>
      <c r="D2" s="79"/>
      <c r="E2" s="79"/>
      <c r="F2" s="79"/>
      <c r="G2" s="79"/>
      <c r="H2" s="79"/>
      <c r="I2" s="79"/>
      <c r="J2" s="79"/>
      <c r="K2" s="79"/>
      <c r="L2" s="79"/>
      <c r="M2" s="77"/>
      <c r="N2" s="77"/>
      <c r="O2" s="77"/>
      <c r="P2" s="79"/>
      <c r="Q2" s="81"/>
      <c r="R2" s="80"/>
      <c r="S2" s="80"/>
      <c r="T2" s="254" t="s">
        <v>3</v>
      </c>
      <c r="U2" s="254"/>
      <c r="V2" s="2"/>
    </row>
    <row r="3" spans="1:22">
      <c r="A3" s="81" t="s">
        <v>4</v>
      </c>
      <c r="B3" s="79"/>
      <c r="C3" s="79"/>
      <c r="D3" s="79"/>
      <c r="E3" s="79"/>
      <c r="F3" s="79"/>
      <c r="G3" s="79"/>
      <c r="H3" s="79"/>
      <c r="I3" s="82" t="s">
        <v>85</v>
      </c>
      <c r="J3" s="79"/>
      <c r="K3" s="79"/>
      <c r="L3" s="79"/>
      <c r="M3" s="77"/>
      <c r="N3" s="77"/>
      <c r="O3" s="77"/>
      <c r="P3" s="79">
        <v>1</v>
      </c>
      <c r="Q3" s="81"/>
      <c r="R3" s="80"/>
      <c r="S3" s="80"/>
      <c r="T3" s="83"/>
      <c r="U3" s="84"/>
      <c r="V3" s="2"/>
    </row>
    <row r="4" spans="1:22">
      <c r="A4" s="77" t="s">
        <v>129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82"/>
      <c r="N4" s="77"/>
      <c r="O4" s="77"/>
      <c r="P4" s="79"/>
      <c r="Q4" s="77"/>
      <c r="R4" s="77"/>
      <c r="S4" s="77"/>
      <c r="T4" s="85"/>
      <c r="U4" s="86"/>
      <c r="V4" s="2"/>
    </row>
    <row r="5" spans="1:22">
      <c r="A5" s="77"/>
      <c r="B5" s="77"/>
      <c r="C5" s="77"/>
      <c r="D5" s="77"/>
      <c r="E5" s="77"/>
      <c r="F5" s="77"/>
      <c r="G5" s="77"/>
      <c r="H5" s="79"/>
      <c r="I5" s="77"/>
      <c r="J5" s="79"/>
      <c r="K5" s="77"/>
      <c r="L5" s="77"/>
      <c r="M5" s="82"/>
      <c r="N5" s="77"/>
      <c r="O5" s="77"/>
      <c r="P5" s="79"/>
      <c r="Q5" s="77"/>
      <c r="R5" s="77"/>
      <c r="S5" s="77"/>
      <c r="T5" s="87"/>
      <c r="U5" s="88"/>
      <c r="V5" s="2"/>
    </row>
    <row r="6" spans="1:22">
      <c r="A6" s="255" t="s">
        <v>6</v>
      </c>
      <c r="B6" s="255"/>
      <c r="C6" s="255"/>
      <c r="D6" s="256" t="s">
        <v>7</v>
      </c>
      <c r="E6" s="256"/>
      <c r="F6" s="256" t="s">
        <v>8</v>
      </c>
      <c r="G6" s="256"/>
      <c r="H6" s="256" t="s">
        <v>9</v>
      </c>
      <c r="I6" s="256"/>
      <c r="J6" s="89"/>
      <c r="K6" s="90"/>
      <c r="L6" s="89"/>
      <c r="M6" s="77"/>
      <c r="N6" s="77"/>
      <c r="O6" s="77"/>
      <c r="P6" s="77"/>
      <c r="Q6" s="77"/>
      <c r="R6" s="77"/>
      <c r="S6" s="77"/>
      <c r="T6" s="85"/>
      <c r="U6" s="86"/>
      <c r="V6" s="2"/>
    </row>
    <row r="7" spans="1:22">
      <c r="A7" s="257" t="s">
        <v>165</v>
      </c>
      <c r="B7" s="257"/>
      <c r="C7" s="257"/>
      <c r="D7" s="258" t="s">
        <v>10</v>
      </c>
      <c r="E7" s="258"/>
      <c r="F7" s="258" t="s">
        <v>11</v>
      </c>
      <c r="G7" s="258"/>
      <c r="H7" s="258" t="s">
        <v>12</v>
      </c>
      <c r="I7" s="258"/>
      <c r="J7" s="258" t="s">
        <v>13</v>
      </c>
      <c r="K7" s="258"/>
      <c r="L7" s="168"/>
      <c r="M7" s="77"/>
      <c r="N7" s="77"/>
      <c r="O7" s="77"/>
      <c r="P7" s="77"/>
      <c r="Q7" s="77"/>
      <c r="R7" s="77"/>
      <c r="S7" s="77"/>
      <c r="T7" s="83"/>
      <c r="U7" s="84"/>
      <c r="V7" s="2"/>
    </row>
    <row r="8" spans="1:22">
      <c r="A8" s="92" t="s">
        <v>14</v>
      </c>
      <c r="B8" s="256" t="s">
        <v>15</v>
      </c>
      <c r="C8" s="256"/>
      <c r="D8" s="258" t="s">
        <v>16</v>
      </c>
      <c r="E8" s="258"/>
      <c r="F8" s="258" t="s">
        <v>17</v>
      </c>
      <c r="G8" s="258"/>
      <c r="H8" s="258" t="s">
        <v>18</v>
      </c>
      <c r="I8" s="258"/>
      <c r="J8" s="258" t="s">
        <v>19</v>
      </c>
      <c r="K8" s="258"/>
      <c r="L8" s="168"/>
      <c r="M8" s="77"/>
      <c r="N8" s="77"/>
      <c r="O8" s="77"/>
      <c r="P8" s="77"/>
      <c r="Q8" s="77"/>
      <c r="R8" s="77"/>
      <c r="S8" s="77"/>
      <c r="T8" s="85"/>
      <c r="U8" s="86"/>
      <c r="V8" s="2"/>
    </row>
    <row r="9" spans="1:22">
      <c r="A9" s="170" t="s">
        <v>20</v>
      </c>
      <c r="B9" s="258" t="s">
        <v>21</v>
      </c>
      <c r="C9" s="258"/>
      <c r="D9" s="258" t="s">
        <v>22</v>
      </c>
      <c r="E9" s="258"/>
      <c r="F9" s="258" t="s">
        <v>23</v>
      </c>
      <c r="G9" s="258"/>
      <c r="H9" s="258" t="s">
        <v>24</v>
      </c>
      <c r="I9" s="258"/>
      <c r="J9" s="94"/>
      <c r="K9" s="79"/>
      <c r="L9" s="168"/>
      <c r="M9" s="77"/>
      <c r="N9" s="77" t="s">
        <v>92</v>
      </c>
      <c r="O9" s="77" t="s">
        <v>130</v>
      </c>
      <c r="P9" s="77"/>
      <c r="Q9" s="77"/>
      <c r="R9" s="77"/>
      <c r="S9" s="77"/>
      <c r="T9" s="83"/>
      <c r="U9" s="84"/>
      <c r="V9" s="2"/>
    </row>
    <row r="10" spans="1:22" ht="15" thickBot="1">
      <c r="A10" s="95"/>
      <c r="B10" s="260" t="s">
        <v>25</v>
      </c>
      <c r="C10" s="260"/>
      <c r="D10" s="96"/>
      <c r="E10" s="97"/>
      <c r="F10" s="79"/>
      <c r="G10" s="79"/>
      <c r="H10" s="260" t="s">
        <v>22</v>
      </c>
      <c r="I10" s="260"/>
      <c r="J10" s="94"/>
      <c r="K10" s="79"/>
      <c r="L10" s="94"/>
      <c r="M10" s="77"/>
      <c r="N10" s="77"/>
      <c r="O10" s="77"/>
      <c r="P10" s="77"/>
      <c r="Q10" s="77"/>
      <c r="R10" s="77"/>
      <c r="S10" s="77"/>
      <c r="T10" s="98"/>
      <c r="U10" s="99"/>
      <c r="V10" s="2"/>
    </row>
    <row r="11" spans="1:22" ht="15" thickBot="1">
      <c r="A11" s="100">
        <v>1</v>
      </c>
      <c r="B11" s="101"/>
      <c r="C11" s="102">
        <v>2</v>
      </c>
      <c r="D11" s="103"/>
      <c r="E11" s="100">
        <v>3</v>
      </c>
      <c r="F11" s="104"/>
      <c r="G11" s="104">
        <v>4</v>
      </c>
      <c r="H11" s="103"/>
      <c r="I11" s="104">
        <v>5</v>
      </c>
      <c r="J11" s="167">
        <v>6</v>
      </c>
      <c r="K11" s="104"/>
      <c r="L11" s="103">
        <v>7</v>
      </c>
      <c r="M11" s="77"/>
      <c r="N11" s="106" t="s">
        <v>93</v>
      </c>
      <c r="O11" s="106"/>
      <c r="P11" s="106"/>
      <c r="Q11" s="106"/>
      <c r="R11" s="106"/>
      <c r="S11" s="106"/>
      <c r="T11" s="106"/>
      <c r="U11" s="107"/>
      <c r="V11" s="2"/>
    </row>
    <row r="12" spans="1:22">
      <c r="A12" s="108"/>
      <c r="B12" s="109"/>
      <c r="C12" s="109"/>
      <c r="D12" s="109"/>
      <c r="E12" s="110">
        <v>93.97</v>
      </c>
      <c r="F12" s="109"/>
      <c r="G12" s="109">
        <v>1</v>
      </c>
      <c r="H12" s="109"/>
      <c r="I12" s="109">
        <v>93.97</v>
      </c>
      <c r="J12" s="111"/>
      <c r="K12" s="166">
        <f>SUM(U46)</f>
        <v>87.816190000000006</v>
      </c>
      <c r="L12" s="109"/>
      <c r="M12" s="77"/>
      <c r="N12" s="77"/>
      <c r="O12" s="77"/>
      <c r="P12" s="77"/>
      <c r="Q12" s="77"/>
      <c r="R12" s="77"/>
      <c r="S12" s="77"/>
      <c r="T12" s="77"/>
      <c r="U12" s="77"/>
      <c r="V12" s="2"/>
    </row>
    <row r="13" spans="1:22">
      <c r="A13" s="112"/>
      <c r="B13" s="113"/>
      <c r="C13" s="113"/>
      <c r="D13" s="113"/>
      <c r="E13" s="114"/>
      <c r="F13" s="113"/>
      <c r="G13" s="113"/>
      <c r="H13" s="113"/>
      <c r="I13" s="113"/>
      <c r="J13" s="115"/>
      <c r="K13" s="114"/>
      <c r="L13" s="113"/>
      <c r="M13" s="77"/>
      <c r="N13" s="77" t="s">
        <v>27</v>
      </c>
      <c r="O13" s="77"/>
      <c r="P13" s="79"/>
      <c r="Q13" s="77"/>
      <c r="R13" s="77"/>
      <c r="S13" s="77" t="s">
        <v>94</v>
      </c>
      <c r="T13" s="77"/>
      <c r="U13" s="77"/>
      <c r="V13" s="2"/>
    </row>
    <row r="14" spans="1:22" ht="15" thickBot="1">
      <c r="A14" s="116"/>
      <c r="B14" s="117"/>
      <c r="C14" s="118"/>
      <c r="D14" s="118"/>
      <c r="E14" s="119"/>
      <c r="F14" s="118"/>
      <c r="G14" s="118"/>
      <c r="H14" s="79"/>
      <c r="I14" s="79"/>
      <c r="J14" s="94"/>
      <c r="K14" s="95"/>
      <c r="L14" s="79"/>
      <c r="M14" s="77"/>
      <c r="N14" s="77" t="s">
        <v>28</v>
      </c>
      <c r="O14" s="77"/>
      <c r="P14" s="77"/>
      <c r="Q14" s="77"/>
      <c r="R14" s="77"/>
      <c r="S14" s="77"/>
      <c r="T14" s="77"/>
      <c r="U14" s="77"/>
      <c r="V14" s="2"/>
    </row>
    <row r="15" spans="1:22" ht="15" thickBot="1">
      <c r="A15" s="79"/>
      <c r="B15" s="79"/>
      <c r="C15" s="79"/>
      <c r="D15" s="79"/>
      <c r="E15" s="79"/>
      <c r="F15" s="79"/>
      <c r="G15" s="79" t="s">
        <v>29</v>
      </c>
      <c r="H15" s="120"/>
      <c r="I15" s="121"/>
      <c r="J15" s="101"/>
      <c r="K15" s="122"/>
      <c r="L15" s="121"/>
      <c r="M15" s="77"/>
      <c r="N15" s="77"/>
      <c r="O15" s="77"/>
      <c r="P15" s="77"/>
      <c r="Q15" s="77"/>
      <c r="R15" s="77"/>
      <c r="S15" s="77"/>
      <c r="T15" s="77"/>
      <c r="U15" s="77"/>
      <c r="V15" s="2"/>
    </row>
    <row r="16" spans="1:22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9"/>
      <c r="Q16" s="77"/>
      <c r="R16" s="79"/>
      <c r="S16" s="79"/>
      <c r="T16" s="77"/>
      <c r="U16" s="77"/>
      <c r="V16" s="2"/>
    </row>
    <row r="17" spans="1:23">
      <c r="A17" s="77"/>
      <c r="B17" s="92"/>
      <c r="C17" s="169"/>
      <c r="D17" s="113"/>
      <c r="E17" s="113"/>
      <c r="F17" s="113"/>
      <c r="G17" s="113"/>
      <c r="H17" s="113"/>
      <c r="I17" s="113"/>
      <c r="J17" s="113" t="s">
        <v>30</v>
      </c>
      <c r="K17" s="113"/>
      <c r="L17" s="113"/>
      <c r="M17" s="113"/>
      <c r="N17" s="113"/>
      <c r="O17" s="113"/>
      <c r="P17" s="113"/>
      <c r="Q17" s="113"/>
      <c r="R17" s="256" t="s">
        <v>31</v>
      </c>
      <c r="S17" s="256"/>
      <c r="T17" s="256"/>
      <c r="U17" s="92"/>
      <c r="V17" s="2"/>
    </row>
    <row r="18" spans="1:23" ht="14.25" customHeight="1">
      <c r="A18" s="92"/>
      <c r="B18" s="124"/>
      <c r="C18" s="261" t="s">
        <v>89</v>
      </c>
      <c r="D18" s="262" t="s">
        <v>33</v>
      </c>
      <c r="E18" s="262"/>
      <c r="F18" s="262"/>
      <c r="G18" s="262"/>
      <c r="H18" s="262"/>
      <c r="I18" s="262" t="s">
        <v>34</v>
      </c>
      <c r="J18" s="262"/>
      <c r="K18" s="262"/>
      <c r="L18" s="262"/>
      <c r="M18" s="262"/>
      <c r="N18" s="262" t="s">
        <v>35</v>
      </c>
      <c r="O18" s="262"/>
      <c r="P18" s="262"/>
      <c r="Q18" s="262"/>
      <c r="R18" s="260" t="s">
        <v>36</v>
      </c>
      <c r="S18" s="260"/>
      <c r="T18" s="260"/>
      <c r="U18" s="170"/>
      <c r="V18" s="2"/>
    </row>
    <row r="19" spans="1:23" ht="15" customHeight="1">
      <c r="A19" s="170"/>
      <c r="B19" s="171"/>
      <c r="C19" s="261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3" t="s">
        <v>38</v>
      </c>
      <c r="S19" s="126">
        <v>1</v>
      </c>
      <c r="T19" s="126" t="s">
        <v>39</v>
      </c>
      <c r="U19" s="126" t="s">
        <v>40</v>
      </c>
      <c r="V19" s="2"/>
    </row>
    <row r="20" spans="1:23" ht="17.25" customHeight="1">
      <c r="A20" s="170" t="s">
        <v>41</v>
      </c>
      <c r="B20" s="171" t="s">
        <v>42</v>
      </c>
      <c r="C20" s="261"/>
      <c r="D20" s="259"/>
      <c r="E20" s="259"/>
      <c r="F20" s="259"/>
      <c r="G20" s="259"/>
      <c r="H20" s="259" t="s">
        <v>96</v>
      </c>
      <c r="I20" s="259" t="s">
        <v>131</v>
      </c>
      <c r="J20" s="259" t="s">
        <v>97</v>
      </c>
      <c r="K20" s="259" t="s">
        <v>98</v>
      </c>
      <c r="L20" s="259" t="s">
        <v>99</v>
      </c>
      <c r="M20" s="259" t="s">
        <v>100</v>
      </c>
      <c r="N20" s="259"/>
      <c r="O20" s="259"/>
      <c r="P20" s="259"/>
      <c r="Q20" s="259"/>
      <c r="R20" s="263"/>
      <c r="S20" s="127"/>
      <c r="T20" s="77"/>
      <c r="U20" s="77"/>
      <c r="V20" s="2"/>
    </row>
    <row r="21" spans="1:23" ht="21" customHeight="1">
      <c r="A21" s="170"/>
      <c r="B21" s="171"/>
      <c r="C21" s="261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124"/>
      <c r="S21" s="80"/>
      <c r="T21" s="77"/>
      <c r="U21" s="77"/>
      <c r="V21" s="2"/>
    </row>
    <row r="22" spans="1:23" ht="27" customHeight="1">
      <c r="A22" s="128"/>
      <c r="B22" s="129"/>
      <c r="C22" s="261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171"/>
      <c r="S22" s="80"/>
      <c r="T22" s="77"/>
      <c r="U22" s="77"/>
      <c r="V22" s="2"/>
    </row>
    <row r="23" spans="1:23">
      <c r="A23" s="130">
        <v>1</v>
      </c>
      <c r="B23" s="130">
        <v>2</v>
      </c>
      <c r="C23" s="130">
        <v>3</v>
      </c>
      <c r="D23" s="130">
        <v>4</v>
      </c>
      <c r="E23" s="130">
        <v>5</v>
      </c>
      <c r="F23" s="130">
        <v>6</v>
      </c>
      <c r="G23" s="130">
        <v>7</v>
      </c>
      <c r="H23" s="130">
        <v>8</v>
      </c>
      <c r="I23" s="130">
        <v>9</v>
      </c>
      <c r="J23" s="130">
        <v>10</v>
      </c>
      <c r="K23" s="130">
        <v>11</v>
      </c>
      <c r="L23" s="130">
        <v>12</v>
      </c>
      <c r="M23" s="131">
        <v>13</v>
      </c>
      <c r="N23" s="130">
        <v>14</v>
      </c>
      <c r="O23" s="130">
        <v>15</v>
      </c>
      <c r="P23" s="130">
        <v>16</v>
      </c>
      <c r="Q23" s="130">
        <v>17</v>
      </c>
      <c r="R23" s="131">
        <v>18</v>
      </c>
      <c r="S23" s="131">
        <v>19</v>
      </c>
      <c r="T23" s="126">
        <v>20</v>
      </c>
      <c r="U23" s="126">
        <v>21</v>
      </c>
      <c r="V23" s="2"/>
    </row>
    <row r="24" spans="1:23" ht="15" thickBot="1">
      <c r="A24" s="132" t="s">
        <v>45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4"/>
      <c r="O24" s="133"/>
      <c r="P24" s="133"/>
      <c r="Q24" s="133"/>
      <c r="R24" s="135">
        <f>SUM(G24:Q24)</f>
        <v>0</v>
      </c>
      <c r="S24" s="136">
        <f>SUM(R24*S19)</f>
        <v>0</v>
      </c>
      <c r="T24" s="137"/>
      <c r="U24" s="138">
        <f>SUM(R24*S24)</f>
        <v>0</v>
      </c>
      <c r="V24" s="2"/>
    </row>
    <row r="25" spans="1:23" ht="15" thickTop="1">
      <c r="A25" s="139" t="s">
        <v>87</v>
      </c>
      <c r="B25" s="97"/>
      <c r="C25" s="97" t="s">
        <v>46</v>
      </c>
      <c r="D25" s="97"/>
      <c r="E25" s="97"/>
      <c r="F25" s="97"/>
      <c r="G25" s="97"/>
      <c r="H25" s="97">
        <v>28.5</v>
      </c>
      <c r="I25" s="97"/>
      <c r="J25" s="97"/>
      <c r="K25" s="97"/>
      <c r="L25" s="97"/>
      <c r="M25" s="97"/>
      <c r="N25" s="140"/>
      <c r="O25" s="97"/>
      <c r="P25" s="97"/>
      <c r="Q25" s="97"/>
      <c r="R25" s="135">
        <f t="shared" ref="R25:R43" si="0">SUM(D25:Q25)</f>
        <v>28.5</v>
      </c>
      <c r="S25" s="136">
        <v>2.9000000000000001E-2</v>
      </c>
      <c r="T25" s="137">
        <v>200</v>
      </c>
      <c r="U25" s="138">
        <f>SUM(S25*T25)</f>
        <v>5.8000000000000007</v>
      </c>
      <c r="V25" s="2"/>
    </row>
    <row r="26" spans="1:23" ht="13.5" customHeight="1">
      <c r="A26" s="139" t="s">
        <v>88</v>
      </c>
      <c r="B26" s="97"/>
      <c r="C26" s="97" t="s">
        <v>46</v>
      </c>
      <c r="D26" s="97"/>
      <c r="E26" s="97"/>
      <c r="F26" s="97"/>
      <c r="G26" s="97"/>
      <c r="H26" s="97">
        <v>22</v>
      </c>
      <c r="I26" s="97"/>
      <c r="J26" s="97"/>
      <c r="K26" s="97"/>
      <c r="L26" s="97"/>
      <c r="M26" s="97"/>
      <c r="N26" s="140"/>
      <c r="O26" s="97"/>
      <c r="P26" s="97"/>
      <c r="Q26" s="97"/>
      <c r="R26" s="135">
        <f t="shared" si="0"/>
        <v>22</v>
      </c>
      <c r="S26" s="136">
        <v>2.1999999999999999E-2</v>
      </c>
      <c r="T26" s="137">
        <v>80</v>
      </c>
      <c r="U26" s="138">
        <f>SUM(S26*T26)</f>
        <v>1.7599999999999998</v>
      </c>
      <c r="V26" s="2"/>
    </row>
    <row r="27" spans="1:23">
      <c r="A27" s="139" t="s">
        <v>81</v>
      </c>
      <c r="B27" s="97"/>
      <c r="C27" s="97" t="s">
        <v>46</v>
      </c>
      <c r="D27" s="97"/>
      <c r="E27" s="97"/>
      <c r="F27" s="97"/>
      <c r="G27" s="97"/>
      <c r="H27" s="97">
        <v>5</v>
      </c>
      <c r="I27" s="97"/>
      <c r="J27" s="97"/>
      <c r="K27" s="97"/>
      <c r="L27" s="97"/>
      <c r="M27" s="97"/>
      <c r="N27" s="140"/>
      <c r="O27" s="97"/>
      <c r="P27" s="97"/>
      <c r="Q27" s="97"/>
      <c r="R27" s="135">
        <f t="shared" si="0"/>
        <v>5</v>
      </c>
      <c r="S27" s="136">
        <v>5.0000000000000001E-3</v>
      </c>
      <c r="T27" s="137">
        <v>160</v>
      </c>
      <c r="U27" s="138">
        <f>SUM(S27*T27)</f>
        <v>0.8</v>
      </c>
      <c r="V27" s="2"/>
    </row>
    <row r="28" spans="1:23">
      <c r="A28" s="139" t="s">
        <v>58</v>
      </c>
      <c r="B28" s="97"/>
      <c r="C28" s="97" t="s">
        <v>46</v>
      </c>
      <c r="D28" s="97"/>
      <c r="E28" s="97"/>
      <c r="F28" s="97"/>
      <c r="G28" s="97"/>
      <c r="H28" s="97"/>
      <c r="I28" s="97">
        <v>47</v>
      </c>
      <c r="J28" s="97">
        <v>169.5</v>
      </c>
      <c r="K28" s="97"/>
      <c r="L28" s="97"/>
      <c r="M28" s="97"/>
      <c r="N28" s="140"/>
      <c r="O28" s="97"/>
      <c r="P28" s="97"/>
      <c r="Q28" s="97"/>
      <c r="R28" s="135">
        <f t="shared" si="0"/>
        <v>216.5</v>
      </c>
      <c r="S28" s="136">
        <v>0.217</v>
      </c>
      <c r="T28" s="137">
        <v>70</v>
      </c>
      <c r="U28" s="138">
        <f t="shared" ref="U28:U44" si="1">SUM(S28*T28)</f>
        <v>15.19</v>
      </c>
      <c r="V28" s="2"/>
    </row>
    <row r="29" spans="1:23">
      <c r="A29" s="139" t="s">
        <v>79</v>
      </c>
      <c r="B29" s="97"/>
      <c r="C29" s="97" t="s">
        <v>46</v>
      </c>
      <c r="D29" s="97"/>
      <c r="E29" s="97"/>
      <c r="F29" s="97"/>
      <c r="G29" s="97"/>
      <c r="H29" s="97"/>
      <c r="I29" s="97">
        <v>63</v>
      </c>
      <c r="J29" s="97"/>
      <c r="K29" s="97"/>
      <c r="L29" s="97"/>
      <c r="M29" s="97"/>
      <c r="N29" s="140"/>
      <c r="O29" s="97"/>
      <c r="P29" s="97"/>
      <c r="Q29" s="97"/>
      <c r="R29" s="135">
        <f t="shared" si="0"/>
        <v>63</v>
      </c>
      <c r="S29" s="136">
        <v>6.3E-2</v>
      </c>
      <c r="T29" s="137">
        <v>70</v>
      </c>
      <c r="U29" s="138">
        <f t="shared" si="1"/>
        <v>4.41</v>
      </c>
      <c r="V29" s="2"/>
    </row>
    <row r="30" spans="1:23">
      <c r="A30" s="139" t="s">
        <v>59</v>
      </c>
      <c r="B30" s="97"/>
      <c r="C30" s="97" t="s">
        <v>46</v>
      </c>
      <c r="D30" s="97"/>
      <c r="E30" s="97"/>
      <c r="F30" s="97"/>
      <c r="G30" s="97"/>
      <c r="H30" s="97">
        <v>14</v>
      </c>
      <c r="I30" s="97">
        <v>12</v>
      </c>
      <c r="J30" s="97"/>
      <c r="K30" s="97"/>
      <c r="L30" s="97"/>
      <c r="M30" s="97"/>
      <c r="N30" s="140"/>
      <c r="O30" s="97"/>
      <c r="P30" s="97"/>
      <c r="Q30" s="97"/>
      <c r="R30" s="135">
        <f t="shared" si="0"/>
        <v>26</v>
      </c>
      <c r="S30" s="136">
        <v>2.5999999999999999E-2</v>
      </c>
      <c r="T30" s="137">
        <v>80</v>
      </c>
      <c r="U30" s="138">
        <f t="shared" si="1"/>
        <v>2.08</v>
      </c>
      <c r="V30" s="2"/>
    </row>
    <row r="31" spans="1:23">
      <c r="A31" s="139" t="s">
        <v>60</v>
      </c>
      <c r="B31" s="97"/>
      <c r="C31" s="97" t="s">
        <v>46</v>
      </c>
      <c r="D31" s="97"/>
      <c r="E31" s="97"/>
      <c r="F31" s="97"/>
      <c r="G31" s="97"/>
      <c r="H31" s="97"/>
      <c r="I31" s="97">
        <v>19</v>
      </c>
      <c r="J31" s="97"/>
      <c r="K31" s="97">
        <v>20</v>
      </c>
      <c r="L31" s="97"/>
      <c r="M31" s="97"/>
      <c r="N31" s="140"/>
      <c r="O31" s="97"/>
      <c r="P31" s="97"/>
      <c r="Q31" s="97"/>
      <c r="R31" s="135">
        <f t="shared" si="0"/>
        <v>39</v>
      </c>
      <c r="S31" s="136">
        <v>3.9E-2</v>
      </c>
      <c r="T31" s="137">
        <v>70</v>
      </c>
      <c r="U31" s="138">
        <f t="shared" si="1"/>
        <v>2.73</v>
      </c>
      <c r="V31" s="2"/>
      <c r="W31" s="1" t="s">
        <v>78</v>
      </c>
    </row>
    <row r="32" spans="1:23">
      <c r="A32" s="139" t="s">
        <v>86</v>
      </c>
      <c r="B32" s="97"/>
      <c r="C32" s="97" t="s">
        <v>46</v>
      </c>
      <c r="D32" s="97"/>
      <c r="E32" s="97"/>
      <c r="F32" s="97"/>
      <c r="G32" s="97"/>
      <c r="H32" s="97"/>
      <c r="I32" s="97">
        <v>4</v>
      </c>
      <c r="J32" s="97"/>
      <c r="K32" s="97"/>
      <c r="L32" s="97">
        <v>2.5</v>
      </c>
      <c r="M32" s="97"/>
      <c r="N32" s="140"/>
      <c r="O32" s="97"/>
      <c r="P32" s="97"/>
      <c r="Q32" s="97"/>
      <c r="R32" s="135">
        <f t="shared" si="0"/>
        <v>6.5</v>
      </c>
      <c r="S32" s="136">
        <v>7.0000000000000001E-3</v>
      </c>
      <c r="T32" s="137">
        <v>200</v>
      </c>
      <c r="U32" s="138">
        <f t="shared" si="1"/>
        <v>1.4000000000000001</v>
      </c>
      <c r="V32" s="2"/>
    </row>
    <row r="33" spans="1:22">
      <c r="A33" s="139" t="s">
        <v>101</v>
      </c>
      <c r="B33" s="97"/>
      <c r="C33" s="97" t="s">
        <v>46</v>
      </c>
      <c r="D33" s="97"/>
      <c r="E33" s="97"/>
      <c r="F33" s="97"/>
      <c r="G33" s="97"/>
      <c r="H33" s="97"/>
      <c r="I33" s="97">
        <v>5</v>
      </c>
      <c r="J33" s="97">
        <v>5</v>
      </c>
      <c r="K33" s="97">
        <v>3</v>
      </c>
      <c r="L33" s="97">
        <v>2.5</v>
      </c>
      <c r="M33" s="97"/>
      <c r="N33" s="140"/>
      <c r="O33" s="97"/>
      <c r="P33" s="97"/>
      <c r="Q33" s="97"/>
      <c r="R33" s="135">
        <f t="shared" si="0"/>
        <v>15.5</v>
      </c>
      <c r="S33" s="136">
        <v>1.7000000000000001E-2</v>
      </c>
      <c r="T33" s="137">
        <v>774.33</v>
      </c>
      <c r="U33" s="138">
        <f t="shared" si="1"/>
        <v>13.163610000000002</v>
      </c>
      <c r="V33" s="2"/>
    </row>
    <row r="34" spans="1:22">
      <c r="A34" s="139" t="s">
        <v>67</v>
      </c>
      <c r="B34" s="97"/>
      <c r="C34" s="97" t="s">
        <v>46</v>
      </c>
      <c r="D34" s="97"/>
      <c r="E34" s="97"/>
      <c r="F34" s="97"/>
      <c r="G34" s="97"/>
      <c r="H34" s="97"/>
      <c r="I34" s="97">
        <v>5</v>
      </c>
      <c r="J34" s="97"/>
      <c r="K34" s="97"/>
      <c r="L34" s="97"/>
      <c r="M34" s="97"/>
      <c r="N34" s="140"/>
      <c r="O34" s="97"/>
      <c r="P34" s="97"/>
      <c r="Q34" s="97"/>
      <c r="R34" s="135">
        <f t="shared" si="0"/>
        <v>5</v>
      </c>
      <c r="S34" s="136">
        <v>5.0000000000000001E-3</v>
      </c>
      <c r="T34" s="137">
        <v>235.86</v>
      </c>
      <c r="U34" s="138">
        <f t="shared" si="1"/>
        <v>1.1793</v>
      </c>
      <c r="V34" s="2"/>
    </row>
    <row r="35" spans="1:22">
      <c r="A35" s="139" t="s">
        <v>69</v>
      </c>
      <c r="B35" s="97"/>
      <c r="C35" s="97" t="s">
        <v>46</v>
      </c>
      <c r="D35" s="97"/>
      <c r="E35" s="97"/>
      <c r="F35" s="97"/>
      <c r="G35" s="97"/>
      <c r="H35" s="97"/>
      <c r="I35" s="97"/>
      <c r="J35" s="97">
        <v>24</v>
      </c>
      <c r="K35" s="97"/>
      <c r="L35" s="97"/>
      <c r="M35" s="97"/>
      <c r="N35" s="140"/>
      <c r="O35" s="97"/>
      <c r="P35" s="97"/>
      <c r="Q35" s="97"/>
      <c r="R35" s="135">
        <f t="shared" si="0"/>
        <v>24</v>
      </c>
      <c r="S35" s="136">
        <v>2.4E-2</v>
      </c>
      <c r="T35" s="137">
        <v>61.92</v>
      </c>
      <c r="U35" s="138">
        <f t="shared" si="1"/>
        <v>1.4860800000000001</v>
      </c>
      <c r="V35" s="2"/>
    </row>
    <row r="36" spans="1:22">
      <c r="A36" s="139" t="s">
        <v>80</v>
      </c>
      <c r="B36" s="97"/>
      <c r="C36" s="97" t="s">
        <v>46</v>
      </c>
      <c r="D36" s="97"/>
      <c r="E36" s="97"/>
      <c r="F36" s="97"/>
      <c r="G36" s="97"/>
      <c r="H36" s="97"/>
      <c r="I36" s="97">
        <v>20</v>
      </c>
      <c r="J36" s="97"/>
      <c r="K36" s="97" t="s">
        <v>78</v>
      </c>
      <c r="L36" s="97"/>
      <c r="M36" s="97"/>
      <c r="N36" s="140"/>
      <c r="O36" s="97"/>
      <c r="P36" s="97"/>
      <c r="Q36" s="97"/>
      <c r="R36" s="135">
        <f t="shared" si="0"/>
        <v>20</v>
      </c>
      <c r="S36" s="136">
        <v>0.02</v>
      </c>
      <c r="T36" s="137">
        <v>380</v>
      </c>
      <c r="U36" s="138">
        <f t="shared" si="1"/>
        <v>7.6000000000000005</v>
      </c>
      <c r="V36" s="2"/>
    </row>
    <row r="37" spans="1:22">
      <c r="A37" s="139" t="s">
        <v>132</v>
      </c>
      <c r="B37" s="97"/>
      <c r="C37" s="97" t="s">
        <v>46</v>
      </c>
      <c r="D37" s="97"/>
      <c r="E37" s="97"/>
      <c r="F37" s="97"/>
      <c r="G37" s="97"/>
      <c r="H37" s="97"/>
      <c r="I37" s="97"/>
      <c r="J37" s="97"/>
      <c r="K37" s="97">
        <v>51</v>
      </c>
      <c r="L37" s="97"/>
      <c r="M37" s="97"/>
      <c r="N37" s="140"/>
      <c r="O37" s="97"/>
      <c r="P37" s="97"/>
      <c r="Q37" s="97"/>
      <c r="R37" s="135">
        <f t="shared" si="0"/>
        <v>51</v>
      </c>
      <c r="S37" s="136">
        <v>5.0999999999999997E-2</v>
      </c>
      <c r="T37" s="137">
        <v>330</v>
      </c>
      <c r="U37" s="138">
        <f t="shared" si="1"/>
        <v>16.829999999999998</v>
      </c>
      <c r="V37" s="2"/>
    </row>
    <row r="38" spans="1:22">
      <c r="A38" s="139" t="s">
        <v>102</v>
      </c>
      <c r="B38" s="97"/>
      <c r="C38" s="97" t="s">
        <v>46</v>
      </c>
      <c r="D38" s="97"/>
      <c r="E38" s="97"/>
      <c r="F38" s="97"/>
      <c r="G38" s="97"/>
      <c r="H38" s="97"/>
      <c r="I38" s="97"/>
      <c r="J38" s="97"/>
      <c r="K38" s="97">
        <v>5</v>
      </c>
      <c r="L38" s="97"/>
      <c r="M38" s="97"/>
      <c r="N38" s="140"/>
      <c r="O38" s="97"/>
      <c r="P38" s="97"/>
      <c r="Q38" s="97"/>
      <c r="R38" s="135">
        <f t="shared" si="0"/>
        <v>5</v>
      </c>
      <c r="S38" s="136">
        <v>5.0000000000000001E-3</v>
      </c>
      <c r="T38" s="137">
        <v>100</v>
      </c>
      <c r="U38" s="138">
        <f t="shared" si="1"/>
        <v>0.5</v>
      </c>
      <c r="V38" s="2"/>
    </row>
    <row r="39" spans="1:22">
      <c r="A39" s="139" t="s">
        <v>76</v>
      </c>
      <c r="B39" s="97"/>
      <c r="C39" s="97" t="s">
        <v>46</v>
      </c>
      <c r="D39" s="97"/>
      <c r="E39" s="97"/>
      <c r="F39" s="97"/>
      <c r="G39" s="97"/>
      <c r="H39" s="97"/>
      <c r="I39" s="97"/>
      <c r="J39" s="97"/>
      <c r="K39" s="97">
        <v>10</v>
      </c>
      <c r="L39" s="97"/>
      <c r="M39" s="97"/>
      <c r="N39" s="140"/>
      <c r="O39" s="97"/>
      <c r="P39" s="97"/>
      <c r="Q39" s="97"/>
      <c r="R39" s="135">
        <f t="shared" si="0"/>
        <v>10</v>
      </c>
      <c r="S39" s="136">
        <v>0.01</v>
      </c>
      <c r="T39" s="137">
        <v>7</v>
      </c>
      <c r="U39" s="138">
        <f t="shared" si="1"/>
        <v>7.0000000000000007E-2</v>
      </c>
      <c r="V39" s="2"/>
    </row>
    <row r="40" spans="1:22" ht="15" customHeight="1">
      <c r="A40" s="139" t="s">
        <v>73</v>
      </c>
      <c r="B40" s="97"/>
      <c r="C40" s="97" t="s">
        <v>46</v>
      </c>
      <c r="D40" s="97"/>
      <c r="E40" s="97"/>
      <c r="F40" s="97"/>
      <c r="G40" s="97"/>
      <c r="H40" s="97"/>
      <c r="I40" s="97"/>
      <c r="J40" s="97"/>
      <c r="K40" s="97"/>
      <c r="L40" s="97">
        <v>2.5</v>
      </c>
      <c r="M40" s="97"/>
      <c r="N40" s="140"/>
      <c r="O40" s="97"/>
      <c r="P40" s="97"/>
      <c r="Q40" s="97"/>
      <c r="R40" s="135">
        <f t="shared" si="0"/>
        <v>2.5</v>
      </c>
      <c r="S40" s="136">
        <v>3.0000000000000001E-3</v>
      </c>
      <c r="T40" s="137">
        <v>50</v>
      </c>
      <c r="U40" s="138">
        <f t="shared" si="1"/>
        <v>0.15</v>
      </c>
      <c r="V40" s="2"/>
    </row>
    <row r="41" spans="1:22">
      <c r="A41" s="139" t="s">
        <v>56</v>
      </c>
      <c r="B41" s="97"/>
      <c r="C41" s="97" t="s">
        <v>46</v>
      </c>
      <c r="D41" s="97"/>
      <c r="E41" s="97"/>
      <c r="F41" s="97"/>
      <c r="G41" s="97"/>
      <c r="H41" s="97"/>
      <c r="I41" s="97"/>
      <c r="J41" s="97"/>
      <c r="K41" s="97"/>
      <c r="L41" s="97">
        <v>0.9</v>
      </c>
      <c r="M41" s="97">
        <v>15</v>
      </c>
      <c r="N41" s="140"/>
      <c r="O41" s="97"/>
      <c r="P41" s="97"/>
      <c r="Q41" s="97"/>
      <c r="R41" s="135">
        <f t="shared" si="0"/>
        <v>15.9</v>
      </c>
      <c r="S41" s="136">
        <v>1.6E-2</v>
      </c>
      <c r="T41" s="137">
        <v>90</v>
      </c>
      <c r="U41" s="138">
        <f t="shared" si="1"/>
        <v>1.44</v>
      </c>
      <c r="V41" s="2"/>
    </row>
    <row r="42" spans="1:22">
      <c r="A42" s="139" t="s">
        <v>63</v>
      </c>
      <c r="B42" s="97"/>
      <c r="C42" s="97" t="s">
        <v>46</v>
      </c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140"/>
      <c r="O42" s="97"/>
      <c r="P42" s="97"/>
      <c r="Q42" s="97"/>
      <c r="R42" s="135">
        <v>120</v>
      </c>
      <c r="S42" s="136">
        <v>0.12</v>
      </c>
      <c r="T42" s="137">
        <v>61.11</v>
      </c>
      <c r="U42" s="138">
        <f t="shared" si="1"/>
        <v>7.3331999999999997</v>
      </c>
      <c r="V42" s="2"/>
    </row>
    <row r="43" spans="1:22">
      <c r="A43" s="141" t="s">
        <v>72</v>
      </c>
      <c r="B43" s="114"/>
      <c r="C43" s="114" t="s">
        <v>46</v>
      </c>
      <c r="D43" s="114"/>
      <c r="E43" s="114"/>
      <c r="F43" s="114"/>
      <c r="G43" s="114"/>
      <c r="H43" s="114"/>
      <c r="I43" s="114"/>
      <c r="J43" s="114"/>
      <c r="K43" s="114"/>
      <c r="L43" s="114"/>
      <c r="M43" s="114">
        <v>25</v>
      </c>
      <c r="N43" s="137"/>
      <c r="O43" s="114"/>
      <c r="P43" s="114"/>
      <c r="Q43" s="114"/>
      <c r="R43" s="135">
        <f t="shared" si="0"/>
        <v>25</v>
      </c>
      <c r="S43" s="136">
        <v>2.5000000000000001E-2</v>
      </c>
      <c r="T43" s="137">
        <v>150</v>
      </c>
      <c r="U43" s="138">
        <f t="shared" si="1"/>
        <v>3.75</v>
      </c>
      <c r="V43" s="2"/>
    </row>
    <row r="44" spans="1:22">
      <c r="A44" s="142" t="s">
        <v>64</v>
      </c>
      <c r="B44" s="114"/>
      <c r="C44" s="114" t="s">
        <v>46</v>
      </c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37"/>
      <c r="O44" s="114"/>
      <c r="P44" s="114"/>
      <c r="Q44" s="114"/>
      <c r="R44" s="135">
        <v>8</v>
      </c>
      <c r="S44" s="136">
        <v>8.0000000000000002E-3</v>
      </c>
      <c r="T44" s="137">
        <v>18</v>
      </c>
      <c r="U44" s="138">
        <f t="shared" si="1"/>
        <v>0.14400000000000002</v>
      </c>
      <c r="V44" s="2"/>
    </row>
    <row r="45" spans="1:22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143" t="s">
        <v>47</v>
      </c>
      <c r="N45" s="77"/>
      <c r="O45" s="77"/>
      <c r="P45" s="77" t="s">
        <v>74</v>
      </c>
      <c r="Q45" s="77"/>
      <c r="R45" s="77"/>
      <c r="S45" s="77"/>
      <c r="T45" s="77"/>
      <c r="U45" s="138">
        <f>SUM(U25:U44)</f>
        <v>87.816190000000006</v>
      </c>
      <c r="V45" s="2"/>
    </row>
    <row r="46" spans="1:22">
      <c r="A46" s="143" t="s">
        <v>48</v>
      </c>
      <c r="B46" s="77" t="s">
        <v>95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143" t="s">
        <v>50</v>
      </c>
      <c r="N46" s="77"/>
      <c r="O46" s="77"/>
      <c r="P46" s="77"/>
      <c r="Q46" s="77"/>
      <c r="R46" s="77"/>
      <c r="S46" s="77"/>
      <c r="T46" s="77"/>
      <c r="U46" s="138">
        <f>SUM(U45/S19)</f>
        <v>87.816190000000006</v>
      </c>
      <c r="V46" s="2"/>
    </row>
    <row r="47" spans="1:22">
      <c r="A47" s="143" t="s">
        <v>51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143" t="s">
        <v>52</v>
      </c>
      <c r="N47" s="77"/>
      <c r="O47" s="77"/>
      <c r="P47" s="77" t="s">
        <v>75</v>
      </c>
      <c r="Q47" s="77"/>
      <c r="R47" s="77"/>
      <c r="S47" s="77"/>
      <c r="T47" s="77"/>
      <c r="U47" s="77"/>
      <c r="V47" s="2"/>
    </row>
    <row r="48" spans="1:22">
      <c r="A48" s="143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143" t="s">
        <v>50</v>
      </c>
      <c r="N48" s="77"/>
      <c r="O48" s="77"/>
      <c r="P48" s="77"/>
      <c r="Q48" s="77"/>
      <c r="R48" s="77"/>
      <c r="S48" s="77"/>
      <c r="T48" s="77"/>
      <c r="U48" s="77"/>
      <c r="V48" s="2"/>
    </row>
    <row r="49" spans="1:22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2"/>
    </row>
    <row r="50" spans="1:22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2"/>
    </row>
  </sheetData>
  <mergeCells count="43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C18:C22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rintOptions gridLines="1"/>
  <pageMargins left="0.78749999999999998" right="0.39374999999999999" top="0.78749999999999998" bottom="0.39374999999999999" header="0.51180555555555496" footer="0.51180555555555496"/>
  <pageSetup paperSize="9" scale="69" firstPageNumber="0" pageOrder="overThenDown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LU50"/>
  <sheetViews>
    <sheetView topLeftCell="A19" zoomScalePageLayoutView="60" workbookViewId="0">
      <selection activeCell="S45" sqref="S45"/>
    </sheetView>
  </sheetViews>
  <sheetFormatPr defaultRowHeight="12.75"/>
  <cols>
    <col min="1" max="1" width="22.42578125" style="2" customWidth="1"/>
    <col min="2" max="2" width="5.28515625" style="2"/>
    <col min="3" max="3" width="5.85546875" style="2"/>
    <col min="4" max="4" width="7.28515625" style="2" customWidth="1"/>
    <col min="5" max="5" width="8" style="2" customWidth="1"/>
    <col min="6" max="6" width="6.5703125" style="2" customWidth="1"/>
    <col min="7" max="7" width="7.42578125" style="2"/>
    <col min="8" max="8" width="7.140625" style="2" customWidth="1"/>
    <col min="9" max="9" width="8.7109375" style="2" customWidth="1"/>
    <col min="10" max="10" width="8.140625" style="2" customWidth="1"/>
    <col min="11" max="11" width="8.28515625" style="2" customWidth="1"/>
    <col min="12" max="13" width="7.5703125" style="2" customWidth="1"/>
    <col min="14" max="14" width="8.28515625" style="2"/>
    <col min="15" max="15" width="7.7109375" style="2"/>
    <col min="16" max="16" width="8" style="2"/>
    <col min="17" max="17" width="7.5703125" style="2"/>
    <col min="18" max="18" width="7.140625" style="2"/>
    <col min="19" max="20" width="7.7109375" style="2"/>
    <col min="21" max="21" width="8.5703125" style="2"/>
    <col min="22" max="1009" width="10.42578125" style="2"/>
    <col min="1010" max="1025" width="9.42578125"/>
  </cols>
  <sheetData>
    <row r="1" spans="1:2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7"/>
      <c r="N1" s="77"/>
      <c r="O1" s="77"/>
      <c r="P1" s="79"/>
      <c r="Q1" s="77"/>
      <c r="R1" s="80"/>
      <c r="S1" s="80"/>
      <c r="T1" s="253" t="s">
        <v>1</v>
      </c>
      <c r="U1" s="253"/>
    </row>
    <row r="2" spans="1:21">
      <c r="A2" s="79" t="s">
        <v>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7"/>
      <c r="N2" s="77"/>
      <c r="O2" s="77"/>
      <c r="P2" s="79"/>
      <c r="Q2" s="81"/>
      <c r="R2" s="80"/>
      <c r="S2" s="80"/>
      <c r="T2" s="254" t="s">
        <v>3</v>
      </c>
      <c r="U2" s="254"/>
    </row>
    <row r="3" spans="1:21">
      <c r="A3" s="81" t="s">
        <v>4</v>
      </c>
      <c r="B3" s="79"/>
      <c r="C3" s="79"/>
      <c r="D3" s="79"/>
      <c r="E3" s="79"/>
      <c r="F3" s="79"/>
      <c r="G3" s="79"/>
      <c r="H3" s="79"/>
      <c r="I3" s="82" t="s">
        <v>123</v>
      </c>
      <c r="J3" s="79"/>
      <c r="K3" s="79"/>
      <c r="L3" s="79"/>
      <c r="M3" s="77"/>
      <c r="N3" s="77"/>
      <c r="O3" s="77"/>
      <c r="P3" s="79"/>
      <c r="Q3" s="81"/>
      <c r="R3" s="80"/>
      <c r="S3" s="80"/>
      <c r="T3" s="83"/>
      <c r="U3" s="84"/>
    </row>
    <row r="4" spans="1:21">
      <c r="A4" s="77" t="s">
        <v>5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82"/>
      <c r="N4" s="77"/>
      <c r="O4" s="77"/>
      <c r="P4" s="79"/>
      <c r="Q4" s="77"/>
      <c r="R4" s="77"/>
      <c r="S4" s="77"/>
      <c r="T4" s="85"/>
      <c r="U4" s="86"/>
    </row>
    <row r="5" spans="1:21">
      <c r="A5" s="77"/>
      <c r="B5" s="77"/>
      <c r="C5" s="77"/>
      <c r="D5" s="77"/>
      <c r="E5" s="77"/>
      <c r="F5" s="77"/>
      <c r="G5" s="77"/>
      <c r="H5" s="79"/>
      <c r="I5" s="77"/>
      <c r="J5" s="79"/>
      <c r="K5" s="77"/>
      <c r="L5" s="77"/>
      <c r="M5" s="82"/>
      <c r="N5" s="77"/>
      <c r="O5" s="77"/>
      <c r="P5" s="79"/>
      <c r="Q5" s="77"/>
      <c r="R5" s="77"/>
      <c r="S5" s="77"/>
      <c r="T5" s="87"/>
      <c r="U5" s="88"/>
    </row>
    <row r="6" spans="1:21">
      <c r="A6" s="255" t="s">
        <v>6</v>
      </c>
      <c r="B6" s="255"/>
      <c r="C6" s="255"/>
      <c r="D6" s="256" t="s">
        <v>7</v>
      </c>
      <c r="E6" s="256"/>
      <c r="F6" s="256" t="s">
        <v>8</v>
      </c>
      <c r="G6" s="256"/>
      <c r="H6" s="256" t="s">
        <v>9</v>
      </c>
      <c r="I6" s="256"/>
      <c r="J6" s="89"/>
      <c r="K6" s="90"/>
      <c r="L6" s="89"/>
      <c r="M6" s="77"/>
      <c r="N6" s="77"/>
      <c r="O6" s="77"/>
      <c r="P6" s="77"/>
      <c r="Q6" s="77"/>
      <c r="R6" s="77"/>
      <c r="S6" s="77"/>
      <c r="T6" s="85"/>
      <c r="U6" s="86"/>
    </row>
    <row r="7" spans="1:21">
      <c r="A7" s="257" t="s">
        <v>165</v>
      </c>
      <c r="B7" s="257"/>
      <c r="C7" s="257"/>
      <c r="D7" s="258" t="s">
        <v>10</v>
      </c>
      <c r="E7" s="258"/>
      <c r="F7" s="258" t="s">
        <v>11</v>
      </c>
      <c r="G7" s="258"/>
      <c r="H7" s="258" t="s">
        <v>12</v>
      </c>
      <c r="I7" s="258"/>
      <c r="J7" s="258" t="s">
        <v>13</v>
      </c>
      <c r="K7" s="258"/>
      <c r="L7" s="145"/>
      <c r="M7" s="77"/>
      <c r="N7" s="77"/>
      <c r="O7" s="77"/>
      <c r="P7" s="77"/>
      <c r="Q7" s="77"/>
      <c r="R7" s="77"/>
      <c r="S7" s="77"/>
      <c r="T7" s="83"/>
      <c r="U7" s="84"/>
    </row>
    <row r="8" spans="1:21">
      <c r="A8" s="92" t="s">
        <v>14</v>
      </c>
      <c r="B8" s="256" t="s">
        <v>15</v>
      </c>
      <c r="C8" s="256"/>
      <c r="D8" s="258" t="s">
        <v>16</v>
      </c>
      <c r="E8" s="258"/>
      <c r="F8" s="258" t="s">
        <v>17</v>
      </c>
      <c r="G8" s="258"/>
      <c r="H8" s="258" t="s">
        <v>18</v>
      </c>
      <c r="I8" s="258"/>
      <c r="J8" s="258" t="s">
        <v>19</v>
      </c>
      <c r="K8" s="258"/>
      <c r="L8" s="145"/>
      <c r="M8" s="77"/>
      <c r="N8" s="77"/>
      <c r="O8" s="77"/>
      <c r="P8" s="77"/>
      <c r="Q8" s="77"/>
      <c r="R8" s="77"/>
      <c r="S8" s="77"/>
      <c r="T8" s="85"/>
      <c r="U8" s="86"/>
    </row>
    <row r="9" spans="1:21">
      <c r="A9" s="93" t="s">
        <v>20</v>
      </c>
      <c r="B9" s="258" t="s">
        <v>21</v>
      </c>
      <c r="C9" s="258"/>
      <c r="D9" s="258" t="s">
        <v>22</v>
      </c>
      <c r="E9" s="258"/>
      <c r="F9" s="258" t="s">
        <v>23</v>
      </c>
      <c r="G9" s="258"/>
      <c r="H9" s="258" t="s">
        <v>24</v>
      </c>
      <c r="I9" s="258"/>
      <c r="J9" s="94"/>
      <c r="K9" s="79"/>
      <c r="L9" s="145"/>
      <c r="M9" s="77"/>
      <c r="N9" s="77" t="s">
        <v>144</v>
      </c>
      <c r="O9" s="77"/>
      <c r="P9" s="77"/>
      <c r="Q9" s="77"/>
      <c r="R9" s="77"/>
      <c r="S9" s="77"/>
      <c r="T9" s="83"/>
      <c r="U9" s="84"/>
    </row>
    <row r="10" spans="1:21">
      <c r="A10" s="95"/>
      <c r="B10" s="260" t="s">
        <v>25</v>
      </c>
      <c r="C10" s="260"/>
      <c r="D10" s="96"/>
      <c r="E10" s="97"/>
      <c r="F10" s="79"/>
      <c r="G10" s="79"/>
      <c r="H10" s="260" t="s">
        <v>22</v>
      </c>
      <c r="I10" s="260"/>
      <c r="J10" s="94"/>
      <c r="K10" s="79"/>
      <c r="L10" s="94"/>
      <c r="M10" s="77"/>
      <c r="N10" s="77"/>
      <c r="O10" s="77"/>
      <c r="P10" s="77"/>
      <c r="Q10" s="77"/>
      <c r="R10" s="77"/>
      <c r="S10" s="77"/>
      <c r="T10" s="98"/>
      <c r="U10" s="99"/>
    </row>
    <row r="11" spans="1:21">
      <c r="A11" s="100">
        <v>1</v>
      </c>
      <c r="B11" s="101"/>
      <c r="C11" s="102">
        <v>2</v>
      </c>
      <c r="D11" s="103"/>
      <c r="E11" s="100">
        <v>3</v>
      </c>
      <c r="F11" s="104"/>
      <c r="G11" s="104">
        <v>4</v>
      </c>
      <c r="H11" s="103"/>
      <c r="I11" s="104">
        <v>5</v>
      </c>
      <c r="J11" s="146">
        <v>6</v>
      </c>
      <c r="K11" s="104"/>
      <c r="L11" s="103">
        <v>7</v>
      </c>
      <c r="M11" s="77"/>
      <c r="N11" s="106" t="s">
        <v>93</v>
      </c>
      <c r="O11" s="106"/>
      <c r="P11" s="106"/>
      <c r="Q11" s="106"/>
      <c r="R11" s="106"/>
      <c r="S11" s="106"/>
      <c r="T11" s="106"/>
      <c r="U11" s="107"/>
    </row>
    <row r="12" spans="1:21">
      <c r="A12" s="108"/>
      <c r="B12" s="109"/>
      <c r="C12" s="109"/>
      <c r="D12" s="109"/>
      <c r="E12" s="110">
        <v>93.97</v>
      </c>
      <c r="F12" s="109"/>
      <c r="G12" s="109">
        <v>1</v>
      </c>
      <c r="H12" s="109"/>
      <c r="I12" s="109">
        <v>93.97</v>
      </c>
      <c r="J12" s="111"/>
      <c r="K12" s="166">
        <f>SUM(U47)</f>
        <v>90.797050000000027</v>
      </c>
      <c r="L12" s="109"/>
      <c r="M12" s="77"/>
      <c r="N12" s="77"/>
      <c r="O12" s="77"/>
      <c r="P12" s="77"/>
      <c r="Q12" s="77"/>
      <c r="R12" s="77"/>
      <c r="S12" s="77"/>
      <c r="T12" s="77"/>
      <c r="U12" s="77"/>
    </row>
    <row r="13" spans="1:21">
      <c r="A13" s="112"/>
      <c r="B13" s="113"/>
      <c r="C13" s="113"/>
      <c r="D13" s="113"/>
      <c r="E13" s="114"/>
      <c r="F13" s="113"/>
      <c r="G13" s="113"/>
      <c r="H13" s="113"/>
      <c r="I13" s="113"/>
      <c r="J13" s="115"/>
      <c r="K13" s="114"/>
      <c r="L13" s="113"/>
      <c r="M13" s="77"/>
      <c r="N13" s="77" t="s">
        <v>27</v>
      </c>
      <c r="O13" s="77"/>
      <c r="P13" s="79"/>
      <c r="Q13" s="77" t="s">
        <v>112</v>
      </c>
      <c r="R13" s="77"/>
      <c r="S13" s="77" t="s">
        <v>94</v>
      </c>
      <c r="T13" s="77"/>
      <c r="U13" s="77"/>
    </row>
    <row r="14" spans="1:21">
      <c r="A14" s="116"/>
      <c r="B14" s="117"/>
      <c r="C14" s="118"/>
      <c r="D14" s="118"/>
      <c r="E14" s="119"/>
      <c r="F14" s="118"/>
      <c r="G14" s="118"/>
      <c r="H14" s="79"/>
      <c r="I14" s="79"/>
      <c r="J14" s="94"/>
      <c r="K14" s="95"/>
      <c r="L14" s="79"/>
      <c r="M14" s="77"/>
      <c r="N14" s="77" t="s">
        <v>28</v>
      </c>
      <c r="O14" s="77"/>
      <c r="P14" s="77"/>
      <c r="Q14" s="77"/>
      <c r="R14" s="77"/>
      <c r="S14" s="77"/>
      <c r="T14" s="77"/>
      <c r="U14" s="77"/>
    </row>
    <row r="15" spans="1:21">
      <c r="A15" s="79"/>
      <c r="B15" s="79"/>
      <c r="C15" s="79"/>
      <c r="D15" s="79"/>
      <c r="E15" s="79"/>
      <c r="F15" s="79"/>
      <c r="G15" s="79" t="s">
        <v>29</v>
      </c>
      <c r="H15" s="120"/>
      <c r="I15" s="121"/>
      <c r="J15" s="101"/>
      <c r="K15" s="122"/>
      <c r="L15" s="121"/>
      <c r="M15" s="77"/>
      <c r="N15" s="77"/>
      <c r="O15" s="77"/>
      <c r="P15" s="77"/>
      <c r="Q15" s="77"/>
      <c r="R15" s="77"/>
      <c r="S15" s="77"/>
      <c r="T15" s="77"/>
      <c r="U15" s="77"/>
    </row>
    <row r="16" spans="1:21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9"/>
      <c r="Q16" s="77"/>
      <c r="R16" s="79"/>
      <c r="S16" s="79"/>
      <c r="T16" s="77"/>
      <c r="U16" s="77"/>
    </row>
    <row r="17" spans="1:21">
      <c r="A17" s="156" t="s">
        <v>68</v>
      </c>
      <c r="B17" s="92"/>
      <c r="C17" s="144"/>
      <c r="D17" s="113"/>
      <c r="E17" s="113"/>
      <c r="F17" s="113"/>
      <c r="G17" s="113"/>
      <c r="H17" s="113"/>
      <c r="I17" s="113"/>
      <c r="J17" s="113" t="s">
        <v>30</v>
      </c>
      <c r="K17" s="113"/>
      <c r="L17" s="113"/>
      <c r="M17" s="113"/>
      <c r="N17" s="113"/>
      <c r="O17" s="113"/>
      <c r="P17" s="113"/>
      <c r="Q17" s="113"/>
      <c r="R17" s="256" t="s">
        <v>31</v>
      </c>
      <c r="S17" s="256"/>
      <c r="T17" s="256"/>
      <c r="U17" s="92"/>
    </row>
    <row r="18" spans="1:21">
      <c r="A18" s="92"/>
      <c r="B18" s="124"/>
      <c r="C18" s="125" t="s">
        <v>32</v>
      </c>
      <c r="D18" s="262" t="s">
        <v>33</v>
      </c>
      <c r="E18" s="262"/>
      <c r="F18" s="262"/>
      <c r="G18" s="262"/>
      <c r="H18" s="262"/>
      <c r="I18" s="262" t="s">
        <v>34</v>
      </c>
      <c r="J18" s="262"/>
      <c r="K18" s="262"/>
      <c r="L18" s="262"/>
      <c r="M18" s="262"/>
      <c r="N18" s="262" t="s">
        <v>35</v>
      </c>
      <c r="O18" s="262"/>
      <c r="P18" s="262"/>
      <c r="Q18" s="262"/>
      <c r="R18" s="260" t="s">
        <v>36</v>
      </c>
      <c r="S18" s="260"/>
      <c r="T18" s="260"/>
      <c r="U18" s="93"/>
    </row>
    <row r="19" spans="1:21" ht="13.5" customHeight="1">
      <c r="A19" s="93"/>
      <c r="B19" s="125"/>
      <c r="C19" s="125" t="s">
        <v>37</v>
      </c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3" t="s">
        <v>38</v>
      </c>
      <c r="S19" s="126">
        <v>1</v>
      </c>
      <c r="T19" s="126" t="s">
        <v>39</v>
      </c>
      <c r="U19" s="126" t="s">
        <v>40</v>
      </c>
    </row>
    <row r="20" spans="1:21" ht="13.5" customHeight="1">
      <c r="A20" s="93" t="s">
        <v>41</v>
      </c>
      <c r="B20" s="125" t="s">
        <v>42</v>
      </c>
      <c r="C20" s="125" t="s">
        <v>43</v>
      </c>
      <c r="D20" s="259"/>
      <c r="E20" s="259"/>
      <c r="F20" s="259"/>
      <c r="G20" s="259"/>
      <c r="H20" s="259"/>
      <c r="I20" s="292" t="s">
        <v>78</v>
      </c>
      <c r="J20" s="259" t="s">
        <v>136</v>
      </c>
      <c r="K20" s="259" t="s">
        <v>164</v>
      </c>
      <c r="L20" s="291" t="s">
        <v>97</v>
      </c>
      <c r="M20" s="259" t="s">
        <v>161</v>
      </c>
      <c r="N20" s="259"/>
      <c r="O20" s="259"/>
      <c r="P20" s="259"/>
      <c r="Q20" s="259"/>
      <c r="R20" s="263"/>
      <c r="S20" s="127"/>
      <c r="T20" s="77"/>
      <c r="U20" s="77"/>
    </row>
    <row r="21" spans="1:21" ht="21.75" customHeight="1">
      <c r="A21" s="93"/>
      <c r="B21" s="125"/>
      <c r="C21" s="125" t="s">
        <v>44</v>
      </c>
      <c r="D21" s="259"/>
      <c r="E21" s="259"/>
      <c r="F21" s="259"/>
      <c r="G21" s="259"/>
      <c r="H21" s="259"/>
      <c r="I21" s="292"/>
      <c r="J21" s="259"/>
      <c r="K21" s="259"/>
      <c r="L21" s="291"/>
      <c r="M21" s="259"/>
      <c r="N21" s="259"/>
      <c r="O21" s="259"/>
      <c r="P21" s="259"/>
      <c r="Q21" s="259"/>
      <c r="R21" s="124"/>
      <c r="S21" s="80"/>
      <c r="T21" s="77"/>
      <c r="U21" s="77"/>
    </row>
    <row r="22" spans="1:21" ht="25.5" customHeight="1">
      <c r="A22" s="128"/>
      <c r="B22" s="129"/>
      <c r="C22" s="129"/>
      <c r="D22" s="259"/>
      <c r="E22" s="259"/>
      <c r="F22" s="259"/>
      <c r="G22" s="259"/>
      <c r="H22" s="259"/>
      <c r="I22" s="292"/>
      <c r="J22" s="259"/>
      <c r="K22" s="259"/>
      <c r="L22" s="291"/>
      <c r="M22" s="259"/>
      <c r="N22" s="259"/>
      <c r="O22" s="259"/>
      <c r="P22" s="259"/>
      <c r="Q22" s="259"/>
      <c r="R22" s="125"/>
      <c r="S22" s="80"/>
      <c r="T22" s="77"/>
      <c r="U22" s="77"/>
    </row>
    <row r="23" spans="1:21">
      <c r="A23" s="130">
        <v>1</v>
      </c>
      <c r="B23" s="130">
        <v>2</v>
      </c>
      <c r="C23" s="130">
        <v>3</v>
      </c>
      <c r="D23" s="130">
        <v>4</v>
      </c>
      <c r="E23" s="130">
        <v>5</v>
      </c>
      <c r="F23" s="130">
        <v>6</v>
      </c>
      <c r="G23" s="130">
        <v>7</v>
      </c>
      <c r="H23" s="130">
        <v>8</v>
      </c>
      <c r="I23" s="130">
        <v>9</v>
      </c>
      <c r="J23" s="130">
        <v>10</v>
      </c>
      <c r="K23" s="130">
        <v>11</v>
      </c>
      <c r="L23" s="130">
        <v>12</v>
      </c>
      <c r="M23" s="131">
        <v>13</v>
      </c>
      <c r="N23" s="130">
        <v>14</v>
      </c>
      <c r="O23" s="130">
        <v>15</v>
      </c>
      <c r="P23" s="130">
        <v>16</v>
      </c>
      <c r="Q23" s="130">
        <v>17</v>
      </c>
      <c r="R23" s="131">
        <v>18</v>
      </c>
      <c r="S23" s="131">
        <v>19</v>
      </c>
      <c r="T23" s="126">
        <v>20</v>
      </c>
      <c r="U23" s="126">
        <v>21</v>
      </c>
    </row>
    <row r="24" spans="1:21">
      <c r="A24" s="132" t="s">
        <v>45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4"/>
      <c r="O24" s="133"/>
      <c r="P24" s="133"/>
      <c r="Q24" s="133"/>
      <c r="R24" s="135">
        <f>SUM(G24:Q24)</f>
        <v>0</v>
      </c>
      <c r="S24" s="148">
        <f>SUM(R24*S19)</f>
        <v>0</v>
      </c>
      <c r="T24" s="137"/>
      <c r="U24" s="138">
        <f>SUM(R24*S24)</f>
        <v>0</v>
      </c>
    </row>
    <row r="25" spans="1:21">
      <c r="A25" s="248"/>
      <c r="B25" s="97"/>
      <c r="C25" s="97"/>
      <c r="D25" s="97"/>
      <c r="E25" s="97"/>
      <c r="F25" s="97"/>
      <c r="G25" s="97"/>
      <c r="H25" s="97"/>
      <c r="I25" s="247"/>
      <c r="J25" s="97"/>
      <c r="K25" s="97"/>
      <c r="L25" s="97"/>
      <c r="M25" s="97"/>
      <c r="N25" s="140"/>
      <c r="O25" s="97"/>
      <c r="P25" s="97"/>
      <c r="Q25" s="97"/>
      <c r="R25" s="250">
        <f t="shared" ref="R25:R43" si="0">SUM(D25:Q25)</f>
        <v>0</v>
      </c>
      <c r="S25" s="251">
        <v>0</v>
      </c>
      <c r="T25" s="249">
        <v>0</v>
      </c>
      <c r="U25" s="252">
        <f t="shared" ref="U25:U34" si="1">SUM(S25*T25)</f>
        <v>0</v>
      </c>
    </row>
    <row r="26" spans="1:21">
      <c r="A26" s="248"/>
      <c r="B26" s="97"/>
      <c r="C26" s="97"/>
      <c r="D26" s="97"/>
      <c r="E26" s="97"/>
      <c r="F26" s="97"/>
      <c r="G26" s="97"/>
      <c r="H26" s="97"/>
      <c r="I26" s="247"/>
      <c r="J26" s="97"/>
      <c r="K26" s="97"/>
      <c r="L26" s="97"/>
      <c r="M26" s="97"/>
      <c r="N26" s="140"/>
      <c r="O26" s="97"/>
      <c r="P26" s="97"/>
      <c r="Q26" s="97"/>
      <c r="R26" s="250">
        <f t="shared" si="0"/>
        <v>0</v>
      </c>
      <c r="S26" s="251">
        <v>0</v>
      </c>
      <c r="T26" s="249">
        <v>80</v>
      </c>
      <c r="U26" s="252">
        <f t="shared" si="1"/>
        <v>0</v>
      </c>
    </row>
    <row r="27" spans="1:21">
      <c r="A27" s="139" t="s">
        <v>116</v>
      </c>
      <c r="B27" s="97"/>
      <c r="C27" s="97"/>
      <c r="D27" s="97"/>
      <c r="E27" s="97"/>
      <c r="F27" s="97"/>
      <c r="G27" s="97"/>
      <c r="H27" s="97"/>
      <c r="I27" s="97"/>
      <c r="J27" s="97"/>
      <c r="K27" s="97">
        <v>8</v>
      </c>
      <c r="L27" s="97"/>
      <c r="M27" s="97"/>
      <c r="N27" s="140"/>
      <c r="O27" s="97"/>
      <c r="P27" s="97"/>
      <c r="Q27" s="97"/>
      <c r="R27" s="135">
        <f t="shared" si="0"/>
        <v>8</v>
      </c>
      <c r="S27" s="148">
        <v>8.0000000000000002E-3</v>
      </c>
      <c r="T27" s="137">
        <v>160</v>
      </c>
      <c r="U27" s="138">
        <f t="shared" si="1"/>
        <v>1.28</v>
      </c>
    </row>
    <row r="28" spans="1:21">
      <c r="A28" s="139" t="s">
        <v>58</v>
      </c>
      <c r="B28" s="97"/>
      <c r="C28" s="97"/>
      <c r="D28" s="97"/>
      <c r="E28" s="97"/>
      <c r="F28" s="97"/>
      <c r="G28" s="97"/>
      <c r="H28" s="97"/>
      <c r="I28" s="97"/>
      <c r="J28" s="97">
        <v>33</v>
      </c>
      <c r="K28" s="97"/>
      <c r="L28" s="97">
        <v>169.5</v>
      </c>
      <c r="M28" s="97"/>
      <c r="N28" s="140"/>
      <c r="O28" s="97"/>
      <c r="P28" s="97"/>
      <c r="Q28" s="97"/>
      <c r="R28" s="135">
        <f t="shared" si="0"/>
        <v>202.5</v>
      </c>
      <c r="S28" s="148">
        <v>0.20300000000000001</v>
      </c>
      <c r="T28" s="137">
        <v>70</v>
      </c>
      <c r="U28" s="138">
        <f t="shared" si="1"/>
        <v>14.21</v>
      </c>
    </row>
    <row r="29" spans="1:21">
      <c r="A29" s="139" t="s">
        <v>59</v>
      </c>
      <c r="B29" s="97"/>
      <c r="C29" s="97"/>
      <c r="D29" s="97"/>
      <c r="E29" s="97"/>
      <c r="F29" s="97"/>
      <c r="G29" s="97"/>
      <c r="H29" s="97"/>
      <c r="I29" s="97"/>
      <c r="J29" s="97">
        <v>12</v>
      </c>
      <c r="K29" s="97"/>
      <c r="L29" s="97"/>
      <c r="M29" s="97"/>
      <c r="N29" s="140"/>
      <c r="O29" s="97"/>
      <c r="P29" s="97"/>
      <c r="Q29" s="97"/>
      <c r="R29" s="135">
        <f t="shared" si="0"/>
        <v>12</v>
      </c>
      <c r="S29" s="148">
        <v>1.2E-2</v>
      </c>
      <c r="T29" s="137">
        <v>80</v>
      </c>
      <c r="U29" s="138">
        <f t="shared" si="1"/>
        <v>0.96</v>
      </c>
    </row>
    <row r="30" spans="1:21">
      <c r="A30" s="139" t="s">
        <v>60</v>
      </c>
      <c r="B30" s="97"/>
      <c r="C30" s="97"/>
      <c r="D30" s="97"/>
      <c r="E30" s="97"/>
      <c r="F30" s="97"/>
      <c r="G30" s="97"/>
      <c r="H30" s="97"/>
      <c r="I30" s="97"/>
      <c r="J30" s="97">
        <v>19</v>
      </c>
      <c r="K30" s="97"/>
      <c r="L30" s="97"/>
      <c r="M30" s="97"/>
      <c r="N30" s="140"/>
      <c r="O30" s="97"/>
      <c r="P30" s="97"/>
      <c r="Q30" s="97"/>
      <c r="R30" s="135">
        <f t="shared" si="0"/>
        <v>19</v>
      </c>
      <c r="S30" s="148">
        <v>1.9E-2</v>
      </c>
      <c r="T30" s="137">
        <v>70</v>
      </c>
      <c r="U30" s="138">
        <f t="shared" si="1"/>
        <v>1.33</v>
      </c>
    </row>
    <row r="31" spans="1:21">
      <c r="A31" s="139" t="s">
        <v>79</v>
      </c>
      <c r="B31" s="97"/>
      <c r="C31" s="97"/>
      <c r="D31" s="97"/>
      <c r="E31" s="97"/>
      <c r="F31" s="97"/>
      <c r="G31" s="97"/>
      <c r="H31" s="97"/>
      <c r="I31" s="97" t="s">
        <v>78</v>
      </c>
      <c r="J31" s="97">
        <v>31</v>
      </c>
      <c r="K31" s="97"/>
      <c r="L31" s="97"/>
      <c r="M31" s="97"/>
      <c r="N31" s="140"/>
      <c r="O31" s="97"/>
      <c r="P31" s="97"/>
      <c r="Q31" s="97"/>
      <c r="R31" s="135">
        <f t="shared" si="0"/>
        <v>31</v>
      </c>
      <c r="S31" s="148">
        <v>3.1E-2</v>
      </c>
      <c r="T31" s="137">
        <v>70</v>
      </c>
      <c r="U31" s="138">
        <f t="shared" si="1"/>
        <v>2.17</v>
      </c>
    </row>
    <row r="32" spans="1:21">
      <c r="A32" s="139" t="s">
        <v>66</v>
      </c>
      <c r="B32" s="97"/>
      <c r="C32" s="97"/>
      <c r="D32" s="97"/>
      <c r="E32" s="97"/>
      <c r="F32" s="97"/>
      <c r="G32" s="97"/>
      <c r="H32" s="97"/>
      <c r="I32" s="97"/>
      <c r="J32" s="97">
        <v>54</v>
      </c>
      <c r="K32" s="97"/>
      <c r="L32" s="97" t="s">
        <v>78</v>
      </c>
      <c r="M32" s="97"/>
      <c r="N32" s="140"/>
      <c r="O32" s="97"/>
      <c r="P32" s="97"/>
      <c r="Q32" s="97"/>
      <c r="R32" s="135">
        <f t="shared" si="0"/>
        <v>54</v>
      </c>
      <c r="S32" s="148">
        <v>5.3999999999999999E-2</v>
      </c>
      <c r="T32" s="137">
        <v>70</v>
      </c>
      <c r="U32" s="138">
        <f t="shared" si="1"/>
        <v>3.78</v>
      </c>
    </row>
    <row r="33" spans="1:21">
      <c r="A33" s="139" t="s">
        <v>70</v>
      </c>
      <c r="B33" s="97"/>
      <c r="C33" s="97"/>
      <c r="D33" s="97"/>
      <c r="E33" s="97"/>
      <c r="F33" s="97"/>
      <c r="G33" s="97"/>
      <c r="H33" s="97"/>
      <c r="I33" s="97"/>
      <c r="J33" s="97">
        <v>45</v>
      </c>
      <c r="K33" s="97"/>
      <c r="L33" s="97"/>
      <c r="M33" s="97"/>
      <c r="N33" s="140"/>
      <c r="O33" s="97"/>
      <c r="P33" s="97"/>
      <c r="Q33" s="97"/>
      <c r="R33" s="135">
        <f t="shared" si="0"/>
        <v>45</v>
      </c>
      <c r="S33" s="148">
        <v>4.4999999999999998E-2</v>
      </c>
      <c r="T33" s="137">
        <v>210</v>
      </c>
      <c r="U33" s="138">
        <f t="shared" si="1"/>
        <v>9.4499999999999993</v>
      </c>
    </row>
    <row r="34" spans="1:21">
      <c r="A34" s="139" t="s">
        <v>67</v>
      </c>
      <c r="B34" s="97"/>
      <c r="C34" s="97"/>
      <c r="D34" s="97"/>
      <c r="E34" s="97"/>
      <c r="F34" s="97"/>
      <c r="G34" s="97"/>
      <c r="H34" s="97"/>
      <c r="I34" s="97"/>
      <c r="J34" s="97">
        <v>5</v>
      </c>
      <c r="K34" s="97">
        <v>12.5</v>
      </c>
      <c r="L34" s="97"/>
      <c r="M34" s="97"/>
      <c r="N34" s="140"/>
      <c r="O34" s="97"/>
      <c r="P34" s="97"/>
      <c r="Q34" s="97"/>
      <c r="R34" s="135">
        <f t="shared" si="0"/>
        <v>17.5</v>
      </c>
      <c r="S34" s="148">
        <v>1.7999999999999999E-2</v>
      </c>
      <c r="T34" s="137">
        <v>235.86</v>
      </c>
      <c r="U34" s="138">
        <f t="shared" si="1"/>
        <v>4.2454799999999997</v>
      </c>
    </row>
    <row r="35" spans="1:21">
      <c r="A35" s="139" t="s">
        <v>105</v>
      </c>
      <c r="B35" s="97"/>
      <c r="C35" s="97"/>
      <c r="D35" s="97"/>
      <c r="E35" s="97"/>
      <c r="F35" s="97"/>
      <c r="G35" s="97"/>
      <c r="H35" s="97"/>
      <c r="I35" s="97"/>
      <c r="J35" s="97">
        <v>4</v>
      </c>
      <c r="K35" s="97">
        <v>5</v>
      </c>
      <c r="L35" s="97"/>
      <c r="M35" s="97"/>
      <c r="N35" s="140"/>
      <c r="O35" s="97"/>
      <c r="P35" s="97"/>
      <c r="Q35" s="97"/>
      <c r="R35" s="135">
        <f t="shared" si="0"/>
        <v>9</v>
      </c>
      <c r="S35" s="148">
        <v>8.9999999999999993E-3</v>
      </c>
      <c r="T35" s="137">
        <v>200</v>
      </c>
      <c r="U35" s="138">
        <f t="shared" ref="U35:U45" si="2">SUM(S35*T35)</f>
        <v>1.7999999999999998</v>
      </c>
    </row>
    <row r="36" spans="1:21">
      <c r="A36" s="139" t="s">
        <v>55</v>
      </c>
      <c r="B36" s="97"/>
      <c r="C36" s="97"/>
      <c r="D36" s="97"/>
      <c r="E36" s="97"/>
      <c r="F36" s="97"/>
      <c r="G36" s="97"/>
      <c r="H36" s="97"/>
      <c r="I36" s="97"/>
      <c r="J36" s="97">
        <v>6</v>
      </c>
      <c r="K36" s="97" t="s">
        <v>78</v>
      </c>
      <c r="L36" s="97">
        <v>6.75</v>
      </c>
      <c r="M36" s="97"/>
      <c r="N36" s="140"/>
      <c r="O36" s="97"/>
      <c r="P36" s="97"/>
      <c r="Q36" s="97"/>
      <c r="R36" s="135">
        <f t="shared" si="0"/>
        <v>12.75</v>
      </c>
      <c r="S36" s="148">
        <v>1.2999999999999999E-2</v>
      </c>
      <c r="T36" s="137">
        <v>774.33</v>
      </c>
      <c r="U36" s="138">
        <f t="shared" si="2"/>
        <v>10.06629</v>
      </c>
    </row>
    <row r="37" spans="1:21">
      <c r="A37" s="139" t="s">
        <v>69</v>
      </c>
      <c r="B37" s="97"/>
      <c r="C37" s="97"/>
      <c r="D37" s="97"/>
      <c r="E37" s="97"/>
      <c r="F37" s="97"/>
      <c r="G37" s="97"/>
      <c r="H37" s="97"/>
      <c r="I37" s="97"/>
      <c r="J37" s="97"/>
      <c r="K37" s="97" t="s">
        <v>78</v>
      </c>
      <c r="L37" s="97">
        <v>24</v>
      </c>
      <c r="M37" s="97">
        <v>100</v>
      </c>
      <c r="N37" s="140"/>
      <c r="O37" s="97"/>
      <c r="P37" s="97"/>
      <c r="Q37" s="97"/>
      <c r="R37" s="135">
        <f t="shared" si="0"/>
        <v>124</v>
      </c>
      <c r="S37" s="148">
        <v>0.124</v>
      </c>
      <c r="T37" s="137">
        <v>61.92</v>
      </c>
      <c r="U37" s="138">
        <f t="shared" si="2"/>
        <v>7.6780800000000005</v>
      </c>
    </row>
    <row r="38" spans="1:21">
      <c r="A38" s="139" t="s">
        <v>162</v>
      </c>
      <c r="B38" s="97"/>
      <c r="C38" s="97"/>
      <c r="D38" s="97"/>
      <c r="E38" s="97"/>
      <c r="F38" s="97"/>
      <c r="G38" s="97"/>
      <c r="H38" s="97"/>
      <c r="I38" s="97"/>
      <c r="J38" s="97"/>
      <c r="K38" s="97">
        <v>120</v>
      </c>
      <c r="L38" s="97" t="s">
        <v>78</v>
      </c>
      <c r="M38" s="97"/>
      <c r="N38" s="140"/>
      <c r="O38" s="97"/>
      <c r="P38" s="97"/>
      <c r="Q38" s="97"/>
      <c r="R38" s="135">
        <f t="shared" si="0"/>
        <v>120</v>
      </c>
      <c r="S38" s="148">
        <v>0.12</v>
      </c>
      <c r="T38" s="137">
        <v>190</v>
      </c>
      <c r="U38" s="138">
        <f t="shared" si="2"/>
        <v>22.8</v>
      </c>
    </row>
    <row r="39" spans="1:21">
      <c r="A39" s="139" t="s">
        <v>76</v>
      </c>
      <c r="B39" s="97"/>
      <c r="C39" s="97"/>
      <c r="D39" s="97"/>
      <c r="E39" s="97"/>
      <c r="F39" s="97"/>
      <c r="G39" s="97"/>
      <c r="H39" s="97"/>
      <c r="I39" s="97"/>
      <c r="J39" s="97"/>
      <c r="K39" s="97" t="s">
        <v>78</v>
      </c>
      <c r="L39" s="97"/>
      <c r="M39" s="97" t="s">
        <v>78</v>
      </c>
      <c r="N39" s="140"/>
      <c r="O39" s="97"/>
      <c r="P39" s="97"/>
      <c r="Q39" s="97"/>
      <c r="R39" s="135">
        <f t="shared" si="0"/>
        <v>0</v>
      </c>
      <c r="S39" s="148">
        <v>0</v>
      </c>
      <c r="T39" s="137">
        <v>7</v>
      </c>
      <c r="U39" s="138">
        <f t="shared" si="2"/>
        <v>0</v>
      </c>
    </row>
    <row r="40" spans="1:21">
      <c r="A40" s="139" t="s">
        <v>160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>
        <v>5</v>
      </c>
      <c r="N40" s="140"/>
      <c r="O40" s="97"/>
      <c r="P40" s="97"/>
      <c r="Q40" s="97"/>
      <c r="R40" s="135">
        <f t="shared" si="0"/>
        <v>5</v>
      </c>
      <c r="S40" s="148">
        <v>5.0000000000000001E-3</v>
      </c>
      <c r="T40" s="137">
        <v>450</v>
      </c>
      <c r="U40" s="138">
        <f t="shared" si="2"/>
        <v>2.25</v>
      </c>
    </row>
    <row r="41" spans="1:21" ht="14.25" thickTop="1" thickBot="1">
      <c r="A41" s="139" t="s">
        <v>73</v>
      </c>
      <c r="B41" s="97"/>
      <c r="C41" s="97"/>
      <c r="D41" s="97"/>
      <c r="E41" s="97"/>
      <c r="F41" s="97"/>
      <c r="G41" s="97"/>
      <c r="H41" s="97"/>
      <c r="I41" s="97"/>
      <c r="J41" s="97"/>
      <c r="K41" s="97">
        <v>7.5</v>
      </c>
      <c r="L41" s="97"/>
      <c r="M41" s="97"/>
      <c r="N41" s="140"/>
      <c r="O41" s="97"/>
      <c r="P41" s="97"/>
      <c r="Q41" s="97"/>
      <c r="R41" s="135">
        <f t="shared" si="0"/>
        <v>7.5</v>
      </c>
      <c r="S41" s="148">
        <v>8.0000000000000002E-3</v>
      </c>
      <c r="T41" s="137">
        <v>50</v>
      </c>
      <c r="U41" s="138">
        <f t="shared" si="2"/>
        <v>0.4</v>
      </c>
    </row>
    <row r="42" spans="1:21" ht="14.25" thickTop="1" thickBot="1">
      <c r="A42" s="139" t="s">
        <v>64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140"/>
      <c r="O42" s="97"/>
      <c r="P42" s="97"/>
      <c r="Q42" s="97"/>
      <c r="R42" s="135">
        <v>8</v>
      </c>
      <c r="S42" s="148">
        <v>8.0000000000000002E-3</v>
      </c>
      <c r="T42" s="137">
        <v>18</v>
      </c>
      <c r="U42" s="138">
        <f t="shared" si="2"/>
        <v>0.14400000000000002</v>
      </c>
    </row>
    <row r="43" spans="1:21" ht="14.25" thickTop="1" thickBot="1">
      <c r="A43" s="139" t="s">
        <v>163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>
        <v>10</v>
      </c>
      <c r="N43" s="140"/>
      <c r="O43" s="97"/>
      <c r="P43" s="97"/>
      <c r="Q43" s="97"/>
      <c r="R43" s="135">
        <f t="shared" si="0"/>
        <v>10</v>
      </c>
      <c r="S43" s="148">
        <v>0.01</v>
      </c>
      <c r="T43" s="137">
        <v>90</v>
      </c>
      <c r="U43" s="138">
        <f t="shared" si="2"/>
        <v>0.9</v>
      </c>
    </row>
    <row r="44" spans="1:21">
      <c r="A44" s="141"/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37"/>
      <c r="O44" s="114"/>
      <c r="P44" s="114"/>
      <c r="Q44" s="114"/>
      <c r="R44" s="135">
        <v>0</v>
      </c>
      <c r="S44" s="148">
        <f>SUM(R44*S19)</f>
        <v>0</v>
      </c>
      <c r="T44" s="137">
        <v>0</v>
      </c>
      <c r="U44" s="138">
        <f t="shared" si="2"/>
        <v>0</v>
      </c>
    </row>
    <row r="45" spans="1:21">
      <c r="A45" s="142" t="s">
        <v>63</v>
      </c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37"/>
      <c r="O45" s="114"/>
      <c r="P45" s="114"/>
      <c r="Q45" s="114"/>
      <c r="R45" s="135">
        <v>120</v>
      </c>
      <c r="S45" s="148">
        <v>0.12</v>
      </c>
      <c r="T45" s="137">
        <v>61.11</v>
      </c>
      <c r="U45" s="138">
        <f t="shared" si="2"/>
        <v>7.3331999999999997</v>
      </c>
    </row>
    <row r="46" spans="1:21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143" t="s">
        <v>47</v>
      </c>
      <c r="N46" s="77"/>
      <c r="O46" s="77"/>
      <c r="P46" s="77" t="s">
        <v>74</v>
      </c>
      <c r="Q46" s="77"/>
      <c r="R46" s="77"/>
      <c r="S46" s="77"/>
      <c r="T46" s="77"/>
      <c r="U46" s="138">
        <f>SUM(U25:U45)</f>
        <v>90.797050000000027</v>
      </c>
    </row>
    <row r="47" spans="1:21">
      <c r="A47" s="143" t="s">
        <v>48</v>
      </c>
      <c r="B47" s="77" t="s">
        <v>95</v>
      </c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143" t="s">
        <v>50</v>
      </c>
      <c r="N47" s="77"/>
      <c r="O47" s="77"/>
      <c r="P47" s="77"/>
      <c r="Q47" s="77"/>
      <c r="R47" s="77"/>
      <c r="S47" s="77"/>
      <c r="T47" s="77"/>
      <c r="U47" s="138">
        <f>SUM(U46/S19)</f>
        <v>90.797050000000027</v>
      </c>
    </row>
    <row r="48" spans="1:21">
      <c r="A48" s="143" t="s">
        <v>51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143" t="s">
        <v>52</v>
      </c>
      <c r="N48" s="77"/>
      <c r="O48" s="77"/>
      <c r="P48" s="77" t="s">
        <v>75</v>
      </c>
      <c r="Q48" s="77"/>
      <c r="R48" s="77"/>
      <c r="S48" s="77"/>
      <c r="T48" s="77"/>
      <c r="U48" s="77"/>
    </row>
    <row r="49" spans="1:21">
      <c r="A49" s="143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143" t="s">
        <v>50</v>
      </c>
      <c r="N49" s="77"/>
      <c r="O49" s="77"/>
      <c r="P49" s="77"/>
      <c r="Q49" s="77"/>
      <c r="R49" s="77"/>
      <c r="S49" s="77"/>
      <c r="T49" s="77"/>
      <c r="U49" s="77"/>
    </row>
    <row r="50" spans="1:21">
      <c r="A50" s="143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196527777777778" right="0.196527777777778" top="0.39374999999999999" bottom="0.196527777777778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58"/>
  <sheetViews>
    <sheetView tabSelected="1" topLeftCell="A16" zoomScale="90" zoomScaleNormal="90" zoomScalePageLayoutView="60" workbookViewId="0">
      <selection activeCell="S42" sqref="S42"/>
    </sheetView>
  </sheetViews>
  <sheetFormatPr defaultRowHeight="12.75"/>
  <cols>
    <col min="1" max="1" width="23.85546875" style="2" customWidth="1"/>
    <col min="2" max="2" width="7.140625" style="2" customWidth="1"/>
    <col min="3" max="3" width="6.140625" style="2" customWidth="1"/>
    <col min="4" max="4" width="6.5703125" style="2" customWidth="1"/>
    <col min="5" max="5" width="7.28515625" style="2" customWidth="1"/>
    <col min="6" max="7" width="7.140625" style="2" customWidth="1"/>
    <col min="8" max="8" width="7.28515625" style="2" customWidth="1"/>
    <col min="9" max="9" width="9.28515625" style="2" customWidth="1"/>
    <col min="10" max="10" width="8" style="2" customWidth="1"/>
    <col min="11" max="11" width="7.7109375" style="2" customWidth="1"/>
    <col min="12" max="13" width="7.140625" style="2" customWidth="1"/>
    <col min="14" max="14" width="7.42578125" style="2" customWidth="1"/>
    <col min="15" max="15" width="8.140625" style="2" customWidth="1"/>
    <col min="16" max="16" width="8" style="2" customWidth="1"/>
    <col min="17" max="17" width="7.42578125" style="2" customWidth="1"/>
    <col min="18" max="18" width="7.85546875" style="2" customWidth="1"/>
    <col min="19" max="19" width="10.140625" style="2" customWidth="1"/>
    <col min="20" max="20" width="8.7109375" style="2" customWidth="1"/>
    <col min="21" max="21" width="10.140625" style="2" customWidth="1"/>
    <col min="22" max="22" width="5.7109375" style="2"/>
    <col min="23" max="24" width="6.42578125" style="2"/>
    <col min="25" max="25" width="5.5703125" style="2"/>
    <col min="26" max="26" width="6.5703125" style="2"/>
    <col min="27" max="27" width="6.140625" style="2"/>
    <col min="28" max="28" width="6" style="2"/>
    <col min="29" max="29" width="6.42578125" style="2"/>
    <col min="30" max="30" width="6.140625" style="2"/>
    <col min="31" max="31" width="5.28515625" style="2"/>
    <col min="32" max="32" width="6.28515625" style="2"/>
    <col min="33" max="33" width="6.42578125" style="2"/>
    <col min="34" max="34" width="11.5703125" style="2"/>
    <col min="35" max="35" width="11.28515625" style="2"/>
    <col min="36" max="1025" width="10.42578125" style="2"/>
  </cols>
  <sheetData>
    <row r="1" spans="1:2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7"/>
      <c r="N1" s="77"/>
      <c r="O1" s="77"/>
      <c r="P1" s="79"/>
      <c r="Q1" s="77"/>
      <c r="R1" s="80"/>
      <c r="S1" s="80"/>
      <c r="T1" s="253" t="s">
        <v>1</v>
      </c>
      <c r="U1" s="253"/>
    </row>
    <row r="2" spans="1:21">
      <c r="A2" s="79" t="s">
        <v>2</v>
      </c>
      <c r="B2" s="79"/>
      <c r="C2" s="79" t="s">
        <v>168</v>
      </c>
      <c r="D2" s="79"/>
      <c r="E2" s="79"/>
      <c r="F2" s="79"/>
      <c r="G2" s="79"/>
      <c r="H2" s="79"/>
      <c r="I2" s="79"/>
      <c r="J2" s="79"/>
      <c r="K2" s="79"/>
      <c r="L2" s="79"/>
      <c r="M2" s="77"/>
      <c r="N2" s="77"/>
      <c r="O2" s="77"/>
      <c r="P2" s="79"/>
      <c r="Q2" s="81"/>
      <c r="R2" s="80"/>
      <c r="S2" s="80"/>
      <c r="T2" s="254" t="s">
        <v>3</v>
      </c>
      <c r="U2" s="254"/>
    </row>
    <row r="3" spans="1:21">
      <c r="A3" s="81" t="s">
        <v>4</v>
      </c>
      <c r="B3" s="79"/>
      <c r="C3" s="79"/>
      <c r="D3" s="79"/>
      <c r="E3" s="79"/>
      <c r="F3" s="79"/>
      <c r="G3" s="79"/>
      <c r="H3" s="79"/>
      <c r="I3" s="82" t="s">
        <v>85</v>
      </c>
      <c r="J3" s="79"/>
      <c r="K3" s="79"/>
      <c r="L3" s="79"/>
      <c r="M3" s="77"/>
      <c r="N3" s="77"/>
      <c r="O3" s="77"/>
      <c r="P3" s="79">
        <v>2</v>
      </c>
      <c r="Q3" s="81"/>
      <c r="R3" s="80"/>
      <c r="S3" s="80"/>
      <c r="T3" s="83"/>
      <c r="U3" s="84"/>
    </row>
    <row r="4" spans="1:21">
      <c r="A4" s="77" t="s">
        <v>172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82"/>
      <c r="N4" s="77"/>
      <c r="O4" s="77"/>
      <c r="P4" s="79"/>
      <c r="Q4" s="77"/>
      <c r="R4" s="77"/>
      <c r="S4" s="77"/>
      <c r="T4" s="85"/>
      <c r="U4" s="86"/>
    </row>
    <row r="5" spans="1:21">
      <c r="A5" s="77"/>
      <c r="B5" s="77"/>
      <c r="C5" s="77"/>
      <c r="D5" s="77"/>
      <c r="E5" s="77"/>
      <c r="F5" s="77"/>
      <c r="G5" s="77"/>
      <c r="H5" s="79"/>
      <c r="I5" s="77"/>
      <c r="J5" s="79"/>
      <c r="K5" s="77"/>
      <c r="L5" s="77"/>
      <c r="M5" s="82"/>
      <c r="N5" s="77"/>
      <c r="O5" s="77"/>
      <c r="P5" s="79"/>
      <c r="Q5" s="77"/>
      <c r="R5" s="77"/>
      <c r="S5" s="77"/>
      <c r="T5" s="87"/>
      <c r="U5" s="88"/>
    </row>
    <row r="6" spans="1:21">
      <c r="A6" s="255" t="s">
        <v>6</v>
      </c>
      <c r="B6" s="255"/>
      <c r="C6" s="255"/>
      <c r="D6" s="256" t="s">
        <v>7</v>
      </c>
      <c r="E6" s="256"/>
      <c r="F6" s="256" t="s">
        <v>8</v>
      </c>
      <c r="G6" s="256"/>
      <c r="H6" s="256" t="s">
        <v>9</v>
      </c>
      <c r="I6" s="256"/>
      <c r="J6" s="89"/>
      <c r="K6" s="90"/>
      <c r="L6" s="89"/>
      <c r="M6" s="77"/>
      <c r="N6" s="77"/>
      <c r="O6" s="77"/>
      <c r="P6" s="77"/>
      <c r="Q6" s="77"/>
      <c r="R6" s="77"/>
      <c r="S6" s="77"/>
      <c r="T6" s="85"/>
      <c r="U6" s="86"/>
    </row>
    <row r="7" spans="1:21">
      <c r="A7" s="257"/>
      <c r="B7" s="257"/>
      <c r="C7" s="257"/>
      <c r="D7" s="258" t="s">
        <v>10</v>
      </c>
      <c r="E7" s="258"/>
      <c r="F7" s="258" t="s">
        <v>11</v>
      </c>
      <c r="G7" s="258"/>
      <c r="H7" s="258" t="s">
        <v>12</v>
      </c>
      <c r="I7" s="258"/>
      <c r="J7" s="258" t="s">
        <v>13</v>
      </c>
      <c r="K7" s="258"/>
      <c r="L7" s="91"/>
      <c r="M7" s="77"/>
      <c r="N7" s="77"/>
      <c r="O7" s="77"/>
      <c r="P7" s="77"/>
      <c r="Q7" s="77"/>
      <c r="R7" s="77"/>
      <c r="S7" s="77"/>
      <c r="T7" s="83"/>
      <c r="U7" s="84"/>
    </row>
    <row r="8" spans="1:21">
      <c r="A8" s="92" t="s">
        <v>14</v>
      </c>
      <c r="B8" s="256" t="s">
        <v>15</v>
      </c>
      <c r="C8" s="256"/>
      <c r="D8" s="258" t="s">
        <v>16</v>
      </c>
      <c r="E8" s="258"/>
      <c r="F8" s="258" t="s">
        <v>17</v>
      </c>
      <c r="G8" s="258"/>
      <c r="H8" s="258" t="s">
        <v>18</v>
      </c>
      <c r="I8" s="258"/>
      <c r="J8" s="258" t="s">
        <v>19</v>
      </c>
      <c r="K8" s="258"/>
      <c r="L8" s="91"/>
      <c r="M8" s="77"/>
      <c r="N8" s="77"/>
      <c r="O8" s="77"/>
      <c r="P8" s="77"/>
      <c r="Q8" s="77"/>
      <c r="R8" s="77"/>
      <c r="S8" s="77"/>
      <c r="T8" s="85"/>
      <c r="U8" s="86"/>
    </row>
    <row r="9" spans="1:21">
      <c r="A9" s="93" t="s">
        <v>20</v>
      </c>
      <c r="B9" s="258" t="s">
        <v>21</v>
      </c>
      <c r="C9" s="258"/>
      <c r="D9" s="258" t="s">
        <v>22</v>
      </c>
      <c r="E9" s="258"/>
      <c r="F9" s="258" t="s">
        <v>23</v>
      </c>
      <c r="G9" s="258"/>
      <c r="H9" s="258" t="s">
        <v>24</v>
      </c>
      <c r="I9" s="258"/>
      <c r="J9" s="94"/>
      <c r="K9" s="79"/>
      <c r="L9" s="91"/>
      <c r="M9" s="77"/>
      <c r="N9" s="77" t="s">
        <v>92</v>
      </c>
      <c r="O9" s="77" t="s">
        <v>173</v>
      </c>
      <c r="P9" s="77"/>
      <c r="Q9" s="77"/>
      <c r="R9" s="77"/>
      <c r="S9" s="77"/>
      <c r="T9" s="83"/>
      <c r="U9" s="84"/>
    </row>
    <row r="10" spans="1:21">
      <c r="A10" s="95"/>
      <c r="B10" s="260" t="s">
        <v>25</v>
      </c>
      <c r="C10" s="260"/>
      <c r="D10" s="96"/>
      <c r="E10" s="97"/>
      <c r="F10" s="79"/>
      <c r="G10" s="79"/>
      <c r="H10" s="260" t="s">
        <v>22</v>
      </c>
      <c r="I10" s="260"/>
      <c r="J10" s="94"/>
      <c r="K10" s="79"/>
      <c r="L10" s="94"/>
      <c r="M10" s="77"/>
      <c r="N10" s="77"/>
      <c r="O10" s="77"/>
      <c r="P10" s="77"/>
      <c r="Q10" s="77"/>
      <c r="R10" s="77"/>
      <c r="S10" s="77"/>
      <c r="T10" s="98"/>
      <c r="U10" s="99"/>
    </row>
    <row r="11" spans="1:21">
      <c r="A11" s="100">
        <v>1</v>
      </c>
      <c r="B11" s="101"/>
      <c r="C11" s="102">
        <v>2</v>
      </c>
      <c r="D11" s="103"/>
      <c r="E11" s="100">
        <v>3</v>
      </c>
      <c r="F11" s="104"/>
      <c r="G11" s="104">
        <v>4</v>
      </c>
      <c r="H11" s="103"/>
      <c r="I11" s="104">
        <v>5</v>
      </c>
      <c r="J11" s="105">
        <v>6</v>
      </c>
      <c r="K11" s="104"/>
      <c r="L11" s="103">
        <v>7</v>
      </c>
      <c r="M11" s="77"/>
      <c r="N11" s="106" t="s">
        <v>93</v>
      </c>
      <c r="O11" s="106"/>
      <c r="P11" s="106"/>
      <c r="Q11" s="106"/>
      <c r="R11" s="106"/>
      <c r="S11" s="106"/>
      <c r="T11" s="106"/>
      <c r="U11" s="107"/>
    </row>
    <row r="12" spans="1:21">
      <c r="A12" s="108"/>
      <c r="B12" s="109"/>
      <c r="C12" s="109"/>
      <c r="D12" s="109"/>
      <c r="E12" s="110">
        <v>100.49</v>
      </c>
      <c r="F12" s="109"/>
      <c r="G12" s="109">
        <v>1</v>
      </c>
      <c r="H12" s="109"/>
      <c r="I12" s="109">
        <v>100.49</v>
      </c>
      <c r="J12" s="111"/>
      <c r="K12" s="166">
        <f>SUM(U54)</f>
        <v>115.79009571428568</v>
      </c>
      <c r="L12" s="109"/>
      <c r="M12" s="77"/>
      <c r="N12" s="77"/>
      <c r="O12" s="77"/>
      <c r="P12" s="77"/>
      <c r="Q12" s="77"/>
      <c r="R12" s="77"/>
      <c r="S12" s="77"/>
      <c r="T12" s="77"/>
      <c r="U12" s="77"/>
    </row>
    <row r="13" spans="1:21">
      <c r="A13" s="112"/>
      <c r="B13" s="113"/>
      <c r="C13" s="113"/>
      <c r="D13" s="113"/>
      <c r="E13" s="114"/>
      <c r="F13" s="113"/>
      <c r="G13" s="113"/>
      <c r="H13" s="113"/>
      <c r="I13" s="113"/>
      <c r="J13" s="115"/>
      <c r="K13" s="114"/>
      <c r="L13" s="113"/>
      <c r="M13" s="77"/>
      <c r="N13" s="77" t="s">
        <v>27</v>
      </c>
      <c r="O13" s="77"/>
      <c r="P13" s="79"/>
      <c r="Q13" s="77"/>
      <c r="R13" s="77"/>
      <c r="S13" s="77" t="s">
        <v>171</v>
      </c>
      <c r="T13" s="77"/>
      <c r="U13" s="77"/>
    </row>
    <row r="14" spans="1:21">
      <c r="A14" s="116"/>
      <c r="B14" s="117"/>
      <c r="C14" s="118"/>
      <c r="D14" s="118"/>
      <c r="E14" s="119"/>
      <c r="F14" s="118"/>
      <c r="G14" s="118"/>
      <c r="H14" s="79"/>
      <c r="I14" s="79"/>
      <c r="J14" s="94"/>
      <c r="K14" s="95"/>
      <c r="L14" s="79"/>
      <c r="M14" s="77"/>
      <c r="N14" s="77" t="s">
        <v>28</v>
      </c>
      <c r="O14" s="77"/>
      <c r="P14" s="77"/>
      <c r="Q14" s="77"/>
      <c r="R14" s="77"/>
      <c r="S14" s="77"/>
      <c r="T14" s="77"/>
      <c r="U14" s="77"/>
    </row>
    <row r="15" spans="1:21">
      <c r="A15" s="79"/>
      <c r="B15" s="79"/>
      <c r="C15" s="79"/>
      <c r="D15" s="79"/>
      <c r="E15" s="79"/>
      <c r="F15" s="79"/>
      <c r="G15" s="79" t="s">
        <v>29</v>
      </c>
      <c r="H15" s="120"/>
      <c r="I15" s="121"/>
      <c r="J15" s="101"/>
      <c r="K15" s="122"/>
      <c r="L15" s="121"/>
      <c r="M15" s="77"/>
      <c r="N15" s="77"/>
      <c r="O15" s="77"/>
      <c r="P15" s="77"/>
      <c r="Q15" s="77"/>
      <c r="R15" s="77"/>
      <c r="S15" s="77"/>
      <c r="T15" s="77"/>
      <c r="U15" s="77"/>
    </row>
    <row r="16" spans="1:21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9"/>
      <c r="Q16" s="77"/>
      <c r="R16" s="79"/>
      <c r="S16" s="79"/>
      <c r="T16" s="77"/>
      <c r="U16" s="77"/>
    </row>
    <row r="17" spans="1:21">
      <c r="A17" s="77"/>
      <c r="B17" s="92"/>
      <c r="C17" s="123"/>
      <c r="D17" s="113"/>
      <c r="E17" s="113"/>
      <c r="F17" s="113"/>
      <c r="G17" s="113"/>
      <c r="H17" s="113"/>
      <c r="I17" s="113"/>
      <c r="J17" s="113" t="s">
        <v>30</v>
      </c>
      <c r="K17" s="113"/>
      <c r="L17" s="113"/>
      <c r="M17" s="113"/>
      <c r="N17" s="113"/>
      <c r="O17" s="113"/>
      <c r="P17" s="113"/>
      <c r="Q17" s="113"/>
      <c r="R17" s="256" t="s">
        <v>31</v>
      </c>
      <c r="S17" s="256"/>
      <c r="T17" s="256"/>
      <c r="U17" s="92"/>
    </row>
    <row r="18" spans="1:21">
      <c r="A18" s="92"/>
      <c r="B18" s="124"/>
      <c r="C18" s="261" t="s">
        <v>89</v>
      </c>
      <c r="D18" s="262" t="s">
        <v>33</v>
      </c>
      <c r="E18" s="262"/>
      <c r="F18" s="262"/>
      <c r="G18" s="262"/>
      <c r="H18" s="262"/>
      <c r="I18" s="262" t="s">
        <v>34</v>
      </c>
      <c r="J18" s="262"/>
      <c r="K18" s="262"/>
      <c r="L18" s="262"/>
      <c r="M18" s="262"/>
      <c r="N18" s="262" t="s">
        <v>35</v>
      </c>
      <c r="O18" s="262"/>
      <c r="P18" s="262"/>
      <c r="Q18" s="262"/>
      <c r="R18" s="260" t="s">
        <v>36</v>
      </c>
      <c r="S18" s="260"/>
      <c r="T18" s="260"/>
      <c r="U18" s="93"/>
    </row>
    <row r="19" spans="1:21" ht="13.5" customHeight="1">
      <c r="A19" s="93"/>
      <c r="B19" s="125"/>
      <c r="C19" s="261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3" t="s">
        <v>38</v>
      </c>
      <c r="S19" s="126">
        <v>7</v>
      </c>
      <c r="T19" s="126" t="s">
        <v>39</v>
      </c>
      <c r="U19" s="126" t="s">
        <v>40</v>
      </c>
    </row>
    <row r="20" spans="1:21" ht="20.25" customHeight="1">
      <c r="A20" s="93" t="s">
        <v>41</v>
      </c>
      <c r="B20" s="125" t="s">
        <v>42</v>
      </c>
      <c r="C20" s="261"/>
      <c r="D20" s="259" t="s">
        <v>179</v>
      </c>
      <c r="E20" s="259" t="s">
        <v>180</v>
      </c>
      <c r="F20" s="259" t="s">
        <v>160</v>
      </c>
      <c r="G20" s="259"/>
      <c r="H20" s="259"/>
      <c r="I20" s="259" t="s">
        <v>181</v>
      </c>
      <c r="J20" s="259" t="s">
        <v>182</v>
      </c>
      <c r="K20" s="259" t="s">
        <v>183</v>
      </c>
      <c r="L20" s="259" t="s">
        <v>184</v>
      </c>
      <c r="M20" s="259" t="s">
        <v>185</v>
      </c>
      <c r="N20" s="259" t="s">
        <v>186</v>
      </c>
      <c r="O20" s="259" t="s">
        <v>187</v>
      </c>
      <c r="P20" s="259"/>
      <c r="Q20" s="259"/>
      <c r="R20" s="263"/>
      <c r="S20" s="127"/>
      <c r="T20" s="77"/>
      <c r="U20" s="77"/>
    </row>
    <row r="21" spans="1:21" ht="22.5" customHeight="1">
      <c r="A21" s="93"/>
      <c r="B21" s="125"/>
      <c r="C21" s="261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124"/>
      <c r="S21" s="80"/>
      <c r="T21" s="77"/>
      <c r="U21" s="77"/>
    </row>
    <row r="22" spans="1:21" ht="22.5" customHeight="1">
      <c r="A22" s="128"/>
      <c r="B22" s="129"/>
      <c r="C22" s="261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125"/>
      <c r="S22" s="80"/>
      <c r="T22" s="77"/>
      <c r="U22" s="77"/>
    </row>
    <row r="23" spans="1:21">
      <c r="A23" s="130">
        <v>1</v>
      </c>
      <c r="B23" s="130">
        <v>2</v>
      </c>
      <c r="C23" s="130">
        <v>3</v>
      </c>
      <c r="D23" s="130">
        <v>4</v>
      </c>
      <c r="E23" s="130">
        <v>5</v>
      </c>
      <c r="F23" s="130">
        <v>6</v>
      </c>
      <c r="G23" s="130">
        <v>7</v>
      </c>
      <c r="H23" s="130">
        <v>8</v>
      </c>
      <c r="I23" s="130">
        <v>9</v>
      </c>
      <c r="J23" s="130">
        <v>10</v>
      </c>
      <c r="K23" s="130">
        <v>11</v>
      </c>
      <c r="L23" s="130">
        <v>12</v>
      </c>
      <c r="M23" s="131">
        <v>13</v>
      </c>
      <c r="N23" s="130">
        <v>14</v>
      </c>
      <c r="O23" s="130">
        <v>15</v>
      </c>
      <c r="P23" s="130">
        <v>16</v>
      </c>
      <c r="Q23" s="130">
        <v>17</v>
      </c>
      <c r="R23" s="131">
        <v>18</v>
      </c>
      <c r="S23" s="131">
        <v>19</v>
      </c>
      <c r="T23" s="126">
        <v>20</v>
      </c>
      <c r="U23" s="126">
        <v>21</v>
      </c>
    </row>
    <row r="24" spans="1:21">
      <c r="A24" s="132" t="s">
        <v>45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4"/>
      <c r="O24" s="133"/>
      <c r="P24" s="133"/>
      <c r="Q24" s="133"/>
      <c r="R24" s="135">
        <f>SUM(G24:Q24)</f>
        <v>0</v>
      </c>
      <c r="S24" s="136">
        <f>SUM(R24*S19)</f>
        <v>0</v>
      </c>
      <c r="T24" s="137"/>
      <c r="U24" s="138">
        <f>SUM(R24*S24)</f>
        <v>0</v>
      </c>
    </row>
    <row r="25" spans="1:21">
      <c r="A25" s="139" t="s">
        <v>63</v>
      </c>
      <c r="B25" s="97"/>
      <c r="C25" s="97" t="s">
        <v>46</v>
      </c>
      <c r="D25" s="97">
        <v>16</v>
      </c>
      <c r="E25" s="97"/>
      <c r="F25" s="97"/>
      <c r="G25" s="97"/>
      <c r="H25" s="97"/>
      <c r="I25" s="97"/>
      <c r="J25" s="97"/>
      <c r="K25" s="97"/>
      <c r="L25" s="97"/>
      <c r="M25" s="97"/>
      <c r="N25" s="140"/>
      <c r="O25" s="97"/>
      <c r="P25" s="97"/>
      <c r="Q25" s="97"/>
      <c r="R25" s="135">
        <f t="shared" ref="R25:R44" si="0">SUM(D25:Q25)</f>
        <v>16</v>
      </c>
      <c r="S25" s="136">
        <v>0.25</v>
      </c>
      <c r="T25" s="137">
        <v>39</v>
      </c>
      <c r="U25" s="138">
        <f>SUM(S25*T25)</f>
        <v>9.75</v>
      </c>
    </row>
    <row r="26" spans="1:21" ht="14.25" customHeight="1">
      <c r="A26" s="139" t="s">
        <v>167</v>
      </c>
      <c r="B26" s="97"/>
      <c r="C26" s="97" t="s">
        <v>46</v>
      </c>
      <c r="D26" s="97">
        <v>13.3</v>
      </c>
      <c r="E26" s="97"/>
      <c r="F26" s="97"/>
      <c r="G26" s="97"/>
      <c r="H26" s="97"/>
      <c r="I26" s="97"/>
      <c r="J26" s="97"/>
      <c r="K26" s="97"/>
      <c r="L26" s="97"/>
      <c r="M26" s="97"/>
      <c r="N26" s="140"/>
      <c r="O26" s="97"/>
      <c r="P26" s="97"/>
      <c r="Q26" s="97"/>
      <c r="R26" s="135">
        <f t="shared" si="0"/>
        <v>13.3</v>
      </c>
      <c r="S26" s="136">
        <v>9.2999999999999999E-2</v>
      </c>
      <c r="T26" s="137">
        <v>200</v>
      </c>
      <c r="U26" s="138">
        <f>SUM(S26*T26)</f>
        <v>18.600000000000001</v>
      </c>
    </row>
    <row r="27" spans="1:21">
      <c r="A27" s="139" t="s">
        <v>55</v>
      </c>
      <c r="B27" s="97"/>
      <c r="C27" s="97" t="s">
        <v>46</v>
      </c>
      <c r="D27" s="97">
        <v>3</v>
      </c>
      <c r="E27" s="97">
        <v>5</v>
      </c>
      <c r="F27" s="97"/>
      <c r="G27" s="97"/>
      <c r="H27" s="97"/>
      <c r="I27" s="97"/>
      <c r="J27" s="97">
        <v>3.3</v>
      </c>
      <c r="K27" s="97">
        <v>5</v>
      </c>
      <c r="L27" s="97"/>
      <c r="M27" s="97"/>
      <c r="N27" s="140">
        <v>7.4</v>
      </c>
      <c r="O27" s="97"/>
      <c r="P27" s="97"/>
      <c r="Q27" s="97"/>
      <c r="R27" s="135">
        <f t="shared" si="0"/>
        <v>23.700000000000003</v>
      </c>
      <c r="S27" s="136">
        <v>0.16600000000000001</v>
      </c>
      <c r="T27" s="137">
        <v>1067.17</v>
      </c>
      <c r="U27" s="138">
        <f>SUM(S27*T27)</f>
        <v>177.15022000000002</v>
      </c>
    </row>
    <row r="28" spans="1:21">
      <c r="A28" s="139" t="s">
        <v>174</v>
      </c>
      <c r="B28" s="97"/>
      <c r="C28" s="97" t="s">
        <v>46</v>
      </c>
      <c r="D28" s="97"/>
      <c r="E28" s="97"/>
      <c r="F28" s="97">
        <v>2.4</v>
      </c>
      <c r="G28" s="97"/>
      <c r="H28" s="97"/>
      <c r="I28" s="97"/>
      <c r="J28" s="97"/>
      <c r="K28" s="97"/>
      <c r="L28" s="97"/>
      <c r="M28" s="97"/>
      <c r="N28" s="140"/>
      <c r="O28" s="97"/>
      <c r="P28" s="97"/>
      <c r="Q28" s="97"/>
      <c r="R28" s="135">
        <f t="shared" si="0"/>
        <v>2.4</v>
      </c>
      <c r="S28" s="136">
        <v>1.7000000000000001E-2</v>
      </c>
      <c r="T28" s="137">
        <v>500</v>
      </c>
      <c r="U28" s="138">
        <f t="shared" ref="U28:U45" si="1">SUM(S28*T28)</f>
        <v>8.5</v>
      </c>
    </row>
    <row r="29" spans="1:21">
      <c r="A29" s="139" t="s">
        <v>69</v>
      </c>
      <c r="B29" s="97"/>
      <c r="C29" s="97" t="s">
        <v>46</v>
      </c>
      <c r="D29" s="97"/>
      <c r="E29" s="97">
        <v>76</v>
      </c>
      <c r="F29" s="97">
        <v>90</v>
      </c>
      <c r="G29" s="97"/>
      <c r="H29" s="97"/>
      <c r="I29" s="97"/>
      <c r="J29" s="97"/>
      <c r="K29" s="97"/>
      <c r="L29" s="97"/>
      <c r="M29" s="97"/>
      <c r="N29" s="140"/>
      <c r="O29" s="97">
        <v>75</v>
      </c>
      <c r="P29" s="97"/>
      <c r="Q29" s="97"/>
      <c r="R29" s="135">
        <f t="shared" si="0"/>
        <v>241</v>
      </c>
      <c r="S29" s="136">
        <v>1.6870000000000001</v>
      </c>
      <c r="T29" s="137">
        <v>82.35</v>
      </c>
      <c r="U29" s="138">
        <f t="shared" si="1"/>
        <v>138.92445000000001</v>
      </c>
    </row>
    <row r="30" spans="1:21">
      <c r="A30" s="139" t="s">
        <v>56</v>
      </c>
      <c r="B30" s="97"/>
      <c r="C30" s="97" t="s">
        <v>46</v>
      </c>
      <c r="D30" s="97"/>
      <c r="E30" s="97">
        <v>3</v>
      </c>
      <c r="F30" s="97">
        <v>6</v>
      </c>
      <c r="G30" s="97"/>
      <c r="H30" s="97"/>
      <c r="I30" s="97"/>
      <c r="J30" s="97"/>
      <c r="K30" s="97"/>
      <c r="L30" s="97">
        <v>18</v>
      </c>
      <c r="M30" s="97"/>
      <c r="N30" s="140">
        <v>7.1</v>
      </c>
      <c r="O30" s="97">
        <v>15</v>
      </c>
      <c r="P30" s="97"/>
      <c r="Q30" s="97"/>
      <c r="R30" s="135">
        <f t="shared" si="0"/>
        <v>49.1</v>
      </c>
      <c r="S30" s="136">
        <v>0.34399999999999997</v>
      </c>
      <c r="T30" s="137">
        <v>90</v>
      </c>
      <c r="U30" s="138">
        <f t="shared" si="1"/>
        <v>30.959999999999997</v>
      </c>
    </row>
    <row r="31" spans="1:21">
      <c r="A31" s="139" t="s">
        <v>175</v>
      </c>
      <c r="B31" s="97"/>
      <c r="C31" s="97" t="s">
        <v>46</v>
      </c>
      <c r="D31" s="97"/>
      <c r="E31" s="97">
        <v>40</v>
      </c>
      <c r="F31" s="97"/>
      <c r="G31" s="97"/>
      <c r="H31" s="97"/>
      <c r="I31" s="97"/>
      <c r="J31" s="97"/>
      <c r="K31" s="97"/>
      <c r="L31" s="97"/>
      <c r="M31" s="97"/>
      <c r="N31" s="140"/>
      <c r="O31" s="97"/>
      <c r="P31" s="97"/>
      <c r="Q31" s="97"/>
      <c r="R31" s="135">
        <f t="shared" si="0"/>
        <v>40</v>
      </c>
      <c r="S31" s="136">
        <v>0.28000000000000003</v>
      </c>
      <c r="T31" s="137">
        <v>60</v>
      </c>
      <c r="U31" s="138">
        <f t="shared" si="1"/>
        <v>16.8</v>
      </c>
    </row>
    <row r="32" spans="1:21">
      <c r="A32" s="139" t="s">
        <v>64</v>
      </c>
      <c r="B32" s="97"/>
      <c r="C32" s="97" t="s">
        <v>46</v>
      </c>
      <c r="D32" s="97"/>
      <c r="E32" s="97">
        <v>1</v>
      </c>
      <c r="F32" s="97"/>
      <c r="G32" s="97"/>
      <c r="H32" s="97"/>
      <c r="I32" s="97">
        <v>1</v>
      </c>
      <c r="J32" s="97">
        <v>1</v>
      </c>
      <c r="K32" s="97">
        <v>1</v>
      </c>
      <c r="L32" s="97"/>
      <c r="M32" s="97"/>
      <c r="N32" s="140">
        <v>1</v>
      </c>
      <c r="O32" s="97"/>
      <c r="P32" s="97"/>
      <c r="Q32" s="97"/>
      <c r="R32" s="135">
        <f t="shared" si="0"/>
        <v>5</v>
      </c>
      <c r="S32" s="136">
        <v>3.5000000000000003E-2</v>
      </c>
      <c r="T32" s="137">
        <v>22</v>
      </c>
      <c r="U32" s="138">
        <f t="shared" si="1"/>
        <v>0.77</v>
      </c>
    </row>
    <row r="33" spans="1:21">
      <c r="A33" s="139" t="s">
        <v>58</v>
      </c>
      <c r="B33" s="97"/>
      <c r="C33" s="97" t="s">
        <v>46</v>
      </c>
      <c r="D33" s="97"/>
      <c r="E33" s="97"/>
      <c r="F33" s="97"/>
      <c r="G33" s="97"/>
      <c r="H33" s="97"/>
      <c r="I33" s="97">
        <v>34.619999999999997</v>
      </c>
      <c r="J33" s="97"/>
      <c r="K33" s="97"/>
      <c r="L33" s="97"/>
      <c r="M33" s="97"/>
      <c r="N33" s="140"/>
      <c r="O33" s="97"/>
      <c r="P33" s="97"/>
      <c r="Q33" s="97"/>
      <c r="R33" s="135">
        <v>0</v>
      </c>
      <c r="S33" s="136">
        <v>0.24199999999999999</v>
      </c>
      <c r="T33" s="137">
        <v>60</v>
      </c>
      <c r="U33" s="138">
        <f t="shared" si="1"/>
        <v>14.52</v>
      </c>
    </row>
    <row r="34" spans="1:21">
      <c r="A34" s="139" t="s">
        <v>79</v>
      </c>
      <c r="B34" s="97"/>
      <c r="C34" s="97" t="s">
        <v>46</v>
      </c>
      <c r="D34" s="97"/>
      <c r="E34" s="97"/>
      <c r="F34" s="97"/>
      <c r="G34" s="97"/>
      <c r="H34" s="97"/>
      <c r="I34" s="97">
        <v>37.5</v>
      </c>
      <c r="J34" s="97"/>
      <c r="K34" s="97"/>
      <c r="L34" s="97"/>
      <c r="M34" s="97"/>
      <c r="N34" s="140"/>
      <c r="O34" s="97"/>
      <c r="P34" s="97"/>
      <c r="Q34" s="97"/>
      <c r="R34" s="135">
        <f t="shared" si="0"/>
        <v>37.5</v>
      </c>
      <c r="S34" s="136">
        <v>0.26300000000000001</v>
      </c>
      <c r="T34" s="137">
        <v>60</v>
      </c>
      <c r="U34" s="138">
        <f t="shared" si="1"/>
        <v>15.780000000000001</v>
      </c>
    </row>
    <row r="35" spans="1:21">
      <c r="A35" s="139" t="s">
        <v>60</v>
      </c>
      <c r="B35" s="97"/>
      <c r="C35" s="97" t="s">
        <v>46</v>
      </c>
      <c r="D35" s="97"/>
      <c r="E35" s="97"/>
      <c r="F35" s="97"/>
      <c r="G35" s="97"/>
      <c r="H35" s="97"/>
      <c r="I35" s="97">
        <v>7.5</v>
      </c>
      <c r="J35" s="97">
        <v>20.88</v>
      </c>
      <c r="K35" s="97"/>
      <c r="L35" s="97"/>
      <c r="M35" s="97"/>
      <c r="N35" s="140"/>
      <c r="O35" s="97"/>
      <c r="P35" s="97"/>
      <c r="Q35" s="97"/>
      <c r="R35" s="135">
        <f t="shared" si="0"/>
        <v>28.38</v>
      </c>
      <c r="S35" s="136">
        <v>0.19900000000000001</v>
      </c>
      <c r="T35" s="137">
        <v>60</v>
      </c>
      <c r="U35" s="138">
        <f t="shared" si="1"/>
        <v>11.940000000000001</v>
      </c>
    </row>
    <row r="36" spans="1:21">
      <c r="A36" s="139" t="s">
        <v>59</v>
      </c>
      <c r="B36" s="97"/>
      <c r="C36" s="97" t="s">
        <v>46</v>
      </c>
      <c r="D36" s="97"/>
      <c r="E36" s="97"/>
      <c r="F36" s="97"/>
      <c r="G36" s="97"/>
      <c r="H36" s="97"/>
      <c r="I36" s="97">
        <v>9</v>
      </c>
      <c r="J36" s="97">
        <v>12.5</v>
      </c>
      <c r="K36" s="97"/>
      <c r="L36" s="97"/>
      <c r="M36" s="97"/>
      <c r="N36" s="140"/>
      <c r="O36" s="97"/>
      <c r="P36" s="97"/>
      <c r="Q36" s="97"/>
      <c r="R36" s="135">
        <f t="shared" si="0"/>
        <v>21.5</v>
      </c>
      <c r="S36" s="136">
        <v>0.15</v>
      </c>
      <c r="T36" s="137">
        <v>60</v>
      </c>
      <c r="U36" s="138">
        <f t="shared" si="1"/>
        <v>9</v>
      </c>
    </row>
    <row r="37" spans="1:21">
      <c r="A37" s="139" t="s">
        <v>105</v>
      </c>
      <c r="B37" s="97"/>
      <c r="C37" s="97" t="s">
        <v>46</v>
      </c>
      <c r="D37" s="97"/>
      <c r="E37" s="97"/>
      <c r="F37" s="97"/>
      <c r="G37" s="97"/>
      <c r="H37" s="97"/>
      <c r="I37" s="97">
        <v>1.5</v>
      </c>
      <c r="J37" s="97"/>
      <c r="K37" s="97"/>
      <c r="L37" s="97"/>
      <c r="M37" s="97"/>
      <c r="N37" s="140"/>
      <c r="O37" s="97"/>
      <c r="P37" s="97"/>
      <c r="Q37" s="97"/>
      <c r="R37" s="135">
        <f t="shared" si="0"/>
        <v>1.5</v>
      </c>
      <c r="S37" s="136">
        <v>1.0999999999999999E-2</v>
      </c>
      <c r="T37" s="137">
        <v>200</v>
      </c>
      <c r="U37" s="138">
        <f t="shared" si="1"/>
        <v>2.1999999999999997</v>
      </c>
    </row>
    <row r="38" spans="1:21">
      <c r="A38" s="139" t="s">
        <v>176</v>
      </c>
      <c r="B38" s="97"/>
      <c r="C38" s="97" t="s">
        <v>46</v>
      </c>
      <c r="D38" s="97"/>
      <c r="E38" s="97"/>
      <c r="F38" s="97"/>
      <c r="G38" s="97"/>
      <c r="H38" s="97"/>
      <c r="I38" s="97">
        <v>3</v>
      </c>
      <c r="J38" s="97"/>
      <c r="K38" s="97"/>
      <c r="L38" s="97"/>
      <c r="M38" s="97"/>
      <c r="N38" s="140">
        <v>3</v>
      </c>
      <c r="O38" s="97"/>
      <c r="P38" s="97"/>
      <c r="Q38" s="97"/>
      <c r="R38" s="135">
        <v>3</v>
      </c>
      <c r="S38" s="136">
        <v>2.1000000000000001E-2</v>
      </c>
      <c r="T38" s="137">
        <v>150</v>
      </c>
      <c r="U38" s="138">
        <f t="shared" si="1"/>
        <v>3.1500000000000004</v>
      </c>
    </row>
    <row r="39" spans="1:21">
      <c r="A39" s="139" t="s">
        <v>80</v>
      </c>
      <c r="B39" s="97"/>
      <c r="C39" s="97" t="s">
        <v>46</v>
      </c>
      <c r="D39" s="97"/>
      <c r="E39" s="97"/>
      <c r="F39" s="97"/>
      <c r="G39" s="97"/>
      <c r="H39" s="97"/>
      <c r="I39" s="97">
        <v>21.6</v>
      </c>
      <c r="J39" s="97">
        <v>60</v>
      </c>
      <c r="K39" s="97"/>
      <c r="L39" s="97"/>
      <c r="M39" s="97"/>
      <c r="N39" s="140"/>
      <c r="O39" s="97"/>
      <c r="P39" s="97"/>
      <c r="Q39" s="97"/>
      <c r="R39" s="135">
        <f t="shared" si="0"/>
        <v>81.599999999999994</v>
      </c>
      <c r="S39" s="136">
        <v>0.57099999999999995</v>
      </c>
      <c r="T39" s="137">
        <v>450</v>
      </c>
      <c r="U39" s="138">
        <f t="shared" si="1"/>
        <v>256.95</v>
      </c>
    </row>
    <row r="40" spans="1:21">
      <c r="A40" s="139" t="s">
        <v>67</v>
      </c>
      <c r="B40" s="97"/>
      <c r="C40" s="97" t="s">
        <v>46</v>
      </c>
      <c r="D40" s="97"/>
      <c r="E40" s="97"/>
      <c r="F40" s="97"/>
      <c r="G40" s="97"/>
      <c r="H40" s="97"/>
      <c r="I40" s="97">
        <v>5</v>
      </c>
      <c r="J40" s="97"/>
      <c r="K40" s="97"/>
      <c r="L40" s="97"/>
      <c r="M40" s="97"/>
      <c r="N40" s="140"/>
      <c r="O40" s="97"/>
      <c r="P40" s="97"/>
      <c r="Q40" s="97"/>
      <c r="R40" s="135">
        <f t="shared" si="0"/>
        <v>5</v>
      </c>
      <c r="S40" s="136">
        <v>3.5000000000000003E-2</v>
      </c>
      <c r="T40" s="137">
        <v>334.6</v>
      </c>
      <c r="U40" s="138">
        <f t="shared" si="1"/>
        <v>11.711000000000002</v>
      </c>
    </row>
    <row r="41" spans="1:21">
      <c r="A41" s="139" t="s">
        <v>177</v>
      </c>
      <c r="B41" s="97"/>
      <c r="C41" s="97" t="s">
        <v>46</v>
      </c>
      <c r="D41" s="97"/>
      <c r="E41" s="97"/>
      <c r="F41" s="97"/>
      <c r="G41" s="97"/>
      <c r="H41" s="97"/>
      <c r="I41" s="97">
        <v>1.1000000000000001</v>
      </c>
      <c r="J41" s="97"/>
      <c r="K41" s="97"/>
      <c r="L41" s="97"/>
      <c r="M41" s="97"/>
      <c r="N41" s="140"/>
      <c r="O41" s="97"/>
      <c r="P41" s="97"/>
      <c r="Q41" s="97"/>
      <c r="R41" s="135">
        <f t="shared" si="0"/>
        <v>1.1000000000000001</v>
      </c>
      <c r="S41" s="136">
        <v>0.25</v>
      </c>
      <c r="T41" s="137">
        <v>40</v>
      </c>
      <c r="U41" s="138">
        <f t="shared" si="1"/>
        <v>10</v>
      </c>
    </row>
    <row r="42" spans="1:21">
      <c r="A42" s="139" t="s">
        <v>73</v>
      </c>
      <c r="B42" s="97"/>
      <c r="C42" s="97" t="s">
        <v>46</v>
      </c>
      <c r="D42" s="97"/>
      <c r="E42" s="97"/>
      <c r="F42" s="97"/>
      <c r="G42" s="97"/>
      <c r="H42" s="97"/>
      <c r="I42" s="97"/>
      <c r="J42" s="97">
        <v>2.5</v>
      </c>
      <c r="K42" s="97"/>
      <c r="L42" s="97"/>
      <c r="M42" s="97"/>
      <c r="N42" s="140">
        <v>33.9</v>
      </c>
      <c r="O42" s="97"/>
      <c r="P42" s="97"/>
      <c r="Q42" s="97"/>
      <c r="R42" s="135">
        <f t="shared" si="0"/>
        <v>36.4</v>
      </c>
      <c r="S42" s="136">
        <v>0.255</v>
      </c>
      <c r="T42" s="137">
        <v>50</v>
      </c>
      <c r="U42" s="138">
        <f t="shared" si="1"/>
        <v>12.75</v>
      </c>
    </row>
    <row r="43" spans="1:21">
      <c r="A43" s="139" t="s">
        <v>77</v>
      </c>
      <c r="B43" s="97"/>
      <c r="C43" s="97" t="s">
        <v>46</v>
      </c>
      <c r="D43" s="97"/>
      <c r="E43" s="97"/>
      <c r="F43" s="97"/>
      <c r="G43" s="97"/>
      <c r="H43" s="97"/>
      <c r="I43" s="97"/>
      <c r="J43" s="97"/>
      <c r="K43" s="97">
        <v>46</v>
      </c>
      <c r="L43" s="97"/>
      <c r="M43" s="97"/>
      <c r="N43" s="140"/>
      <c r="O43" s="97"/>
      <c r="P43" s="97"/>
      <c r="Q43" s="97"/>
      <c r="R43" s="135">
        <v>0</v>
      </c>
      <c r="S43" s="136">
        <v>0.32200000000000001</v>
      </c>
      <c r="T43" s="137">
        <v>70</v>
      </c>
      <c r="U43" s="138">
        <f t="shared" si="1"/>
        <v>22.54</v>
      </c>
    </row>
    <row r="44" spans="1:21">
      <c r="A44" s="141" t="s">
        <v>72</v>
      </c>
      <c r="B44" s="114"/>
      <c r="C44" s="114" t="s">
        <v>46</v>
      </c>
      <c r="D44" s="114"/>
      <c r="E44" s="114"/>
      <c r="F44" s="114"/>
      <c r="G44" s="114"/>
      <c r="H44" s="114"/>
      <c r="I44" s="114"/>
      <c r="J44" s="114"/>
      <c r="K44" s="114"/>
      <c r="L44" s="114">
        <v>15</v>
      </c>
      <c r="M44" s="114"/>
      <c r="N44" s="137"/>
      <c r="O44" s="114"/>
      <c r="P44" s="114"/>
      <c r="Q44" s="114"/>
      <c r="R44" s="135">
        <f t="shared" si="0"/>
        <v>15</v>
      </c>
      <c r="S44" s="136">
        <v>0.105</v>
      </c>
      <c r="T44" s="137">
        <v>150</v>
      </c>
      <c r="U44" s="138">
        <f t="shared" si="1"/>
        <v>15.75</v>
      </c>
    </row>
    <row r="45" spans="1:21">
      <c r="A45" s="141" t="s">
        <v>178</v>
      </c>
      <c r="B45" s="114"/>
      <c r="C45" s="114" t="s">
        <v>46</v>
      </c>
      <c r="D45" s="114"/>
      <c r="E45" s="114"/>
      <c r="F45" s="114"/>
      <c r="G45" s="114"/>
      <c r="H45" s="114"/>
      <c r="I45" s="114"/>
      <c r="J45" s="114"/>
      <c r="K45" s="114"/>
      <c r="L45" s="114"/>
      <c r="M45" s="114">
        <v>30</v>
      </c>
      <c r="N45" s="137"/>
      <c r="O45" s="114"/>
      <c r="P45" s="114"/>
      <c r="Q45" s="114"/>
      <c r="R45" s="135">
        <v>30</v>
      </c>
      <c r="S45" s="136">
        <v>0.25</v>
      </c>
      <c r="T45" s="137">
        <v>35.700000000000003</v>
      </c>
      <c r="U45" s="138">
        <f t="shared" si="1"/>
        <v>8.9250000000000007</v>
      </c>
    </row>
    <row r="46" spans="1:21">
      <c r="A46" s="141" t="s">
        <v>76</v>
      </c>
      <c r="B46" s="114"/>
      <c r="C46" s="114" t="s">
        <v>46</v>
      </c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37"/>
      <c r="O46" s="114"/>
      <c r="P46" s="114"/>
      <c r="Q46" s="114"/>
      <c r="R46" s="135">
        <v>0</v>
      </c>
      <c r="S46" s="136">
        <v>0</v>
      </c>
      <c r="T46" s="137">
        <v>0</v>
      </c>
      <c r="U46" s="138">
        <v>0</v>
      </c>
    </row>
    <row r="47" spans="1:21">
      <c r="A47" s="141" t="s">
        <v>62</v>
      </c>
      <c r="B47" s="114"/>
      <c r="C47" s="114" t="s">
        <v>46</v>
      </c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37">
        <v>1</v>
      </c>
      <c r="O47" s="114"/>
      <c r="P47" s="114"/>
      <c r="Q47" s="114"/>
      <c r="R47" s="135">
        <v>1</v>
      </c>
      <c r="S47" s="136">
        <v>7.0000000000000001E-3</v>
      </c>
      <c r="T47" s="137">
        <v>180</v>
      </c>
      <c r="U47" s="138">
        <v>1.26</v>
      </c>
    </row>
    <row r="48" spans="1:21">
      <c r="A48" s="141" t="s">
        <v>53</v>
      </c>
      <c r="B48" s="114"/>
      <c r="C48" s="114" t="s">
        <v>46</v>
      </c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37"/>
      <c r="O48" s="114">
        <v>3</v>
      </c>
      <c r="P48" s="114"/>
      <c r="Q48" s="114"/>
      <c r="R48" s="135">
        <v>3</v>
      </c>
      <c r="S48" s="136">
        <v>2.1000000000000001E-2</v>
      </c>
      <c r="T48" s="137">
        <v>600</v>
      </c>
      <c r="U48" s="138">
        <v>12.6</v>
      </c>
    </row>
    <row r="49" spans="1:21">
      <c r="A49" s="141"/>
      <c r="B49" s="114"/>
      <c r="C49" s="114" t="s">
        <v>46</v>
      </c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37"/>
      <c r="O49" s="114"/>
      <c r="P49" s="114"/>
      <c r="Q49" s="114"/>
      <c r="R49" s="135">
        <v>0</v>
      </c>
      <c r="S49" s="136">
        <v>0</v>
      </c>
      <c r="T49" s="137">
        <v>0</v>
      </c>
      <c r="U49" s="138">
        <v>0</v>
      </c>
    </row>
    <row r="50" spans="1:21">
      <c r="A50" s="142"/>
      <c r="B50" s="114"/>
      <c r="C50" s="114" t="s">
        <v>46</v>
      </c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37"/>
      <c r="O50" s="114"/>
      <c r="P50" s="114"/>
      <c r="Q50" s="114"/>
      <c r="R50" s="135">
        <v>0</v>
      </c>
      <c r="S50" s="136">
        <v>0</v>
      </c>
      <c r="T50" s="137">
        <v>0</v>
      </c>
      <c r="U50" s="138">
        <v>0</v>
      </c>
    </row>
    <row r="51" spans="1:21">
      <c r="A51" s="141"/>
      <c r="B51" s="114"/>
      <c r="C51" s="114" t="s">
        <v>46</v>
      </c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37"/>
      <c r="O51" s="114"/>
      <c r="P51" s="114"/>
      <c r="Q51" s="114"/>
      <c r="R51" s="135">
        <v>0</v>
      </c>
      <c r="S51" s="136">
        <v>0</v>
      </c>
      <c r="T51" s="137">
        <v>0</v>
      </c>
      <c r="U51" s="138">
        <v>0</v>
      </c>
    </row>
    <row r="52" spans="1:21">
      <c r="A52" s="142"/>
      <c r="B52" s="114"/>
      <c r="C52" s="114" t="s">
        <v>46</v>
      </c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37"/>
      <c r="O52" s="114"/>
      <c r="P52" s="114"/>
      <c r="Q52" s="114"/>
      <c r="R52" s="135">
        <v>0</v>
      </c>
      <c r="S52" s="136">
        <v>0</v>
      </c>
      <c r="T52" s="137">
        <v>0</v>
      </c>
      <c r="U52" s="138">
        <f t="shared" ref="U52" si="2">SUM(S52*T52)</f>
        <v>0</v>
      </c>
    </row>
    <row r="53" spans="1:21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143" t="s">
        <v>47</v>
      </c>
      <c r="N53" s="77"/>
      <c r="O53" s="77"/>
      <c r="P53" s="77" t="s">
        <v>169</v>
      </c>
      <c r="Q53" s="77"/>
      <c r="R53" s="77"/>
      <c r="S53" s="77"/>
      <c r="T53" s="77"/>
      <c r="U53" s="138">
        <f>SUM(U25:U52)</f>
        <v>810.53066999999976</v>
      </c>
    </row>
    <row r="54" spans="1:21">
      <c r="A54" s="143" t="s">
        <v>48</v>
      </c>
      <c r="B54" s="77" t="s">
        <v>95</v>
      </c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143" t="s">
        <v>50</v>
      </c>
      <c r="N54" s="77"/>
      <c r="O54" s="77"/>
      <c r="P54" s="77"/>
      <c r="Q54" s="77"/>
      <c r="R54" s="77"/>
      <c r="S54" s="77"/>
      <c r="T54" s="77"/>
      <c r="U54" s="138">
        <f>SUM(U53/S19)</f>
        <v>115.79009571428568</v>
      </c>
    </row>
    <row r="55" spans="1:21">
      <c r="A55" s="143" t="s">
        <v>51</v>
      </c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143" t="s">
        <v>52</v>
      </c>
      <c r="N55" s="77"/>
      <c r="O55" s="77"/>
      <c r="P55" s="77" t="s">
        <v>170</v>
      </c>
      <c r="Q55" s="77"/>
      <c r="R55" s="77"/>
      <c r="S55" s="77"/>
      <c r="T55" s="77"/>
      <c r="U55" s="77"/>
    </row>
    <row r="56" spans="1:21">
      <c r="A56" s="143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143" t="s">
        <v>50</v>
      </c>
      <c r="N56" s="77"/>
      <c r="O56" s="77"/>
      <c r="P56" s="77"/>
      <c r="Q56" s="77"/>
      <c r="R56" s="77"/>
      <c r="S56" s="77"/>
      <c r="T56" s="77"/>
      <c r="U56" s="77"/>
    </row>
    <row r="57" spans="1:21">
      <c r="A57" s="77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</row>
    <row r="58" spans="1:21" ht="14.25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</row>
  </sheetData>
  <mergeCells count="43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C18:C22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39370078740157483" right="0" top="0.39370078740157483" bottom="0.19685039370078741" header="0.51181102362204722" footer="0.51181102362204722"/>
  <pageSetup paperSize="9" scale="70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51"/>
  <sheetViews>
    <sheetView topLeftCell="A19" zoomScalePageLayoutView="60" workbookViewId="0">
      <selection activeCell="J36" sqref="J36"/>
    </sheetView>
  </sheetViews>
  <sheetFormatPr defaultRowHeight="12.75"/>
  <cols>
    <col min="1" max="1" width="18.85546875" style="2" customWidth="1"/>
    <col min="2" max="3" width="6.5703125" style="2" customWidth="1"/>
    <col min="4" max="4" width="7.140625" style="2" customWidth="1"/>
    <col min="5" max="5" width="7.85546875" style="2" customWidth="1"/>
    <col min="6" max="6" width="7.5703125" style="2" customWidth="1"/>
    <col min="7" max="7" width="7.140625" style="2" customWidth="1"/>
    <col min="8" max="8" width="7" style="2" customWidth="1"/>
    <col min="9" max="9" width="7.42578125" style="2" customWidth="1"/>
    <col min="10" max="10" width="7" style="2" customWidth="1"/>
    <col min="11" max="11" width="8" style="2" customWidth="1"/>
    <col min="12" max="12" width="7.5703125" style="2" customWidth="1"/>
    <col min="13" max="13" width="7.7109375" style="2" customWidth="1"/>
    <col min="14" max="14" width="8.42578125" style="2" customWidth="1"/>
    <col min="15" max="15" width="7.5703125" style="2" customWidth="1"/>
    <col min="16" max="16" width="6.7109375" style="2" customWidth="1"/>
    <col min="17" max="17" width="7.5703125" style="2" customWidth="1"/>
    <col min="18" max="18" width="7.42578125" style="2" customWidth="1"/>
    <col min="19" max="19" width="7.7109375" style="2" customWidth="1"/>
    <col min="20" max="20" width="7.85546875" style="2" customWidth="1"/>
    <col min="21" max="21" width="11.140625" style="2" customWidth="1"/>
    <col min="22" max="22" width="9" style="2" customWidth="1"/>
    <col min="23" max="23" width="7.85546875" style="2"/>
    <col min="24" max="24" width="8" style="2"/>
    <col min="25" max="1025" width="10.42578125" style="2"/>
  </cols>
  <sheetData>
    <row r="1" spans="1:21" ht="13.5" thickBo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7"/>
      <c r="N1" s="77"/>
      <c r="O1" s="77"/>
      <c r="P1" s="79"/>
      <c r="Q1" s="77"/>
      <c r="R1" s="80"/>
      <c r="S1" s="80"/>
      <c r="T1" s="253" t="s">
        <v>1</v>
      </c>
      <c r="U1" s="253"/>
    </row>
    <row r="2" spans="1:21">
      <c r="A2" s="79" t="s">
        <v>2</v>
      </c>
      <c r="B2" s="79"/>
      <c r="C2" s="79" t="s">
        <v>125</v>
      </c>
      <c r="D2" s="79"/>
      <c r="E2" s="79"/>
      <c r="F2" s="79"/>
      <c r="G2" s="79"/>
      <c r="H2" s="79"/>
      <c r="I2" s="79"/>
      <c r="J2" s="79"/>
      <c r="K2" s="79"/>
      <c r="L2" s="79"/>
      <c r="M2" s="77"/>
      <c r="N2" s="77"/>
      <c r="O2" s="77"/>
      <c r="P2" s="79"/>
      <c r="Q2" s="81"/>
      <c r="R2" s="80"/>
      <c r="S2" s="80"/>
      <c r="T2" s="254" t="s">
        <v>3</v>
      </c>
      <c r="U2" s="254"/>
    </row>
    <row r="3" spans="1:21">
      <c r="A3" s="81" t="s">
        <v>4</v>
      </c>
      <c r="B3" s="79"/>
      <c r="C3" s="79"/>
      <c r="D3" s="79"/>
      <c r="E3" s="79"/>
      <c r="F3" s="79"/>
      <c r="G3" s="79"/>
      <c r="H3" s="79"/>
      <c r="I3" s="82" t="s">
        <v>85</v>
      </c>
      <c r="J3" s="79"/>
      <c r="K3" s="79"/>
      <c r="L3" s="79"/>
      <c r="M3" s="77"/>
      <c r="N3" s="77"/>
      <c r="O3" s="77"/>
      <c r="P3" s="79">
        <v>3</v>
      </c>
      <c r="Q3" s="81"/>
      <c r="R3" s="80"/>
      <c r="S3" s="80"/>
      <c r="T3" s="83"/>
      <c r="U3" s="84"/>
    </row>
    <row r="4" spans="1:21">
      <c r="A4" s="77" t="s">
        <v>134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82"/>
      <c r="N4" s="77"/>
      <c r="O4" s="77"/>
      <c r="P4" s="79"/>
      <c r="Q4" s="77"/>
      <c r="R4" s="77"/>
      <c r="S4" s="77"/>
      <c r="T4" s="85"/>
      <c r="U4" s="86"/>
    </row>
    <row r="5" spans="1:21">
      <c r="A5" s="77"/>
      <c r="B5" s="77"/>
      <c r="C5" s="77"/>
      <c r="D5" s="77"/>
      <c r="E5" s="77"/>
      <c r="F5" s="77"/>
      <c r="G5" s="77"/>
      <c r="H5" s="79"/>
      <c r="I5" s="77"/>
      <c r="J5" s="79"/>
      <c r="K5" s="77"/>
      <c r="L5" s="77"/>
      <c r="M5" s="82"/>
      <c r="N5" s="77"/>
      <c r="O5" s="77"/>
      <c r="P5" s="79"/>
      <c r="Q5" s="77"/>
      <c r="R5" s="77"/>
      <c r="S5" s="77"/>
      <c r="T5" s="87"/>
      <c r="U5" s="88"/>
    </row>
    <row r="6" spans="1:21">
      <c r="A6" s="255" t="s">
        <v>6</v>
      </c>
      <c r="B6" s="255"/>
      <c r="C6" s="255"/>
      <c r="D6" s="256" t="s">
        <v>7</v>
      </c>
      <c r="E6" s="256"/>
      <c r="F6" s="256" t="s">
        <v>8</v>
      </c>
      <c r="G6" s="256"/>
      <c r="H6" s="256" t="s">
        <v>9</v>
      </c>
      <c r="I6" s="256"/>
      <c r="J6" s="89"/>
      <c r="K6" s="90"/>
      <c r="L6" s="89"/>
      <c r="M6" s="77"/>
      <c r="N6" s="77"/>
      <c r="O6" s="77"/>
      <c r="P6" s="77"/>
      <c r="Q6" s="77"/>
      <c r="R6" s="77"/>
      <c r="S6" s="77"/>
      <c r="T6" s="85"/>
      <c r="U6" s="86"/>
    </row>
    <row r="7" spans="1:21">
      <c r="A7" s="257" t="s">
        <v>165</v>
      </c>
      <c r="B7" s="257"/>
      <c r="C7" s="257"/>
      <c r="D7" s="258" t="s">
        <v>10</v>
      </c>
      <c r="E7" s="258"/>
      <c r="F7" s="258" t="s">
        <v>11</v>
      </c>
      <c r="G7" s="258"/>
      <c r="H7" s="258" t="s">
        <v>12</v>
      </c>
      <c r="I7" s="258"/>
      <c r="J7" s="258" t="s">
        <v>13</v>
      </c>
      <c r="K7" s="258"/>
      <c r="L7" s="145"/>
      <c r="M7" s="77"/>
      <c r="N7" s="77"/>
      <c r="O7" s="77"/>
      <c r="P7" s="77"/>
      <c r="Q7" s="77"/>
      <c r="R7" s="77"/>
      <c r="S7" s="77"/>
      <c r="T7" s="83"/>
      <c r="U7" s="84"/>
    </row>
    <row r="8" spans="1:21">
      <c r="A8" s="92" t="s">
        <v>14</v>
      </c>
      <c r="B8" s="256" t="s">
        <v>15</v>
      </c>
      <c r="C8" s="256"/>
      <c r="D8" s="258" t="s">
        <v>16</v>
      </c>
      <c r="E8" s="258"/>
      <c r="F8" s="258" t="s">
        <v>17</v>
      </c>
      <c r="G8" s="258"/>
      <c r="H8" s="258" t="s">
        <v>18</v>
      </c>
      <c r="I8" s="258"/>
      <c r="J8" s="258" t="s">
        <v>19</v>
      </c>
      <c r="K8" s="258"/>
      <c r="L8" s="145"/>
      <c r="M8" s="77"/>
      <c r="N8" s="77"/>
      <c r="O8" s="77"/>
      <c r="P8" s="77"/>
      <c r="Q8" s="77"/>
      <c r="R8" s="77"/>
      <c r="S8" s="77"/>
      <c r="T8" s="85"/>
      <c r="U8" s="86"/>
    </row>
    <row r="9" spans="1:21">
      <c r="A9" s="93" t="s">
        <v>20</v>
      </c>
      <c r="B9" s="258" t="s">
        <v>21</v>
      </c>
      <c r="C9" s="258"/>
      <c r="D9" s="258" t="s">
        <v>22</v>
      </c>
      <c r="E9" s="258"/>
      <c r="F9" s="258" t="s">
        <v>23</v>
      </c>
      <c r="G9" s="258"/>
      <c r="H9" s="258" t="s">
        <v>24</v>
      </c>
      <c r="I9" s="258"/>
      <c r="J9" s="94"/>
      <c r="K9" s="79"/>
      <c r="L9" s="145"/>
      <c r="M9" s="77"/>
      <c r="N9" s="77" t="s">
        <v>92</v>
      </c>
      <c r="O9" s="77" t="s">
        <v>133</v>
      </c>
      <c r="P9" s="77"/>
      <c r="Q9" s="77"/>
      <c r="R9" s="77"/>
      <c r="S9" s="77"/>
      <c r="T9" s="83"/>
      <c r="U9" s="84"/>
    </row>
    <row r="10" spans="1:21" ht="13.5" thickBot="1">
      <c r="A10" s="95"/>
      <c r="B10" s="260" t="s">
        <v>25</v>
      </c>
      <c r="C10" s="260"/>
      <c r="D10" s="96"/>
      <c r="E10" s="97"/>
      <c r="F10" s="79"/>
      <c r="G10" s="79"/>
      <c r="H10" s="260" t="s">
        <v>22</v>
      </c>
      <c r="I10" s="260"/>
      <c r="J10" s="94"/>
      <c r="K10" s="79"/>
      <c r="L10" s="94"/>
      <c r="M10" s="77"/>
      <c r="N10" s="77"/>
      <c r="O10" s="77"/>
      <c r="P10" s="77"/>
      <c r="Q10" s="77"/>
      <c r="R10" s="77"/>
      <c r="S10" s="77"/>
      <c r="T10" s="98"/>
      <c r="U10" s="99"/>
    </row>
    <row r="11" spans="1:21" ht="13.5" thickBot="1">
      <c r="A11" s="100">
        <v>1</v>
      </c>
      <c r="B11" s="101"/>
      <c r="C11" s="102">
        <v>2</v>
      </c>
      <c r="D11" s="103"/>
      <c r="E11" s="100">
        <v>3</v>
      </c>
      <c r="F11" s="104"/>
      <c r="G11" s="104">
        <v>4</v>
      </c>
      <c r="H11" s="103"/>
      <c r="I11" s="104">
        <v>5</v>
      </c>
      <c r="J11" s="146">
        <v>6</v>
      </c>
      <c r="K11" s="104"/>
      <c r="L11" s="103">
        <v>7</v>
      </c>
      <c r="M11" s="77"/>
      <c r="N11" s="106" t="s">
        <v>93</v>
      </c>
      <c r="O11" s="106"/>
      <c r="P11" s="106"/>
      <c r="Q11" s="106"/>
      <c r="R11" s="106"/>
      <c r="S11" s="106"/>
      <c r="T11" s="106"/>
      <c r="U11" s="107"/>
    </row>
    <row r="12" spans="1:21">
      <c r="A12" s="108"/>
      <c r="B12" s="109"/>
      <c r="C12" s="109"/>
      <c r="D12" s="109"/>
      <c r="E12" s="110">
        <v>93.97</v>
      </c>
      <c r="F12" s="109"/>
      <c r="G12" s="109">
        <v>1</v>
      </c>
      <c r="H12" s="109"/>
      <c r="I12" s="109">
        <v>93.97</v>
      </c>
      <c r="J12" s="111"/>
      <c r="K12" s="166">
        <f>SUM(U47)</f>
        <v>91.229800000000012</v>
      </c>
      <c r="L12" s="109"/>
      <c r="M12" s="77"/>
      <c r="N12" s="77"/>
      <c r="O12" s="77"/>
      <c r="P12" s="77"/>
      <c r="Q12" s="77"/>
      <c r="R12" s="77"/>
      <c r="S12" s="77"/>
      <c r="T12" s="77"/>
      <c r="U12" s="77"/>
    </row>
    <row r="13" spans="1:21">
      <c r="A13" s="112"/>
      <c r="B13" s="113"/>
      <c r="C13" s="113"/>
      <c r="D13" s="113"/>
      <c r="E13" s="114"/>
      <c r="F13" s="113"/>
      <c r="G13" s="113"/>
      <c r="H13" s="113"/>
      <c r="I13" s="113"/>
      <c r="J13" s="115"/>
      <c r="K13" s="114"/>
      <c r="L13" s="113"/>
      <c r="M13" s="77"/>
      <c r="N13" s="77" t="s">
        <v>27</v>
      </c>
      <c r="O13" s="77"/>
      <c r="P13" s="79"/>
      <c r="Q13" s="77"/>
      <c r="R13" s="77"/>
      <c r="S13" s="77" t="s">
        <v>94</v>
      </c>
      <c r="T13" s="77"/>
      <c r="U13" s="77"/>
    </row>
    <row r="14" spans="1:21" ht="13.5" thickBot="1">
      <c r="A14" s="116"/>
      <c r="B14" s="117"/>
      <c r="C14" s="118"/>
      <c r="D14" s="118"/>
      <c r="E14" s="119"/>
      <c r="F14" s="118"/>
      <c r="G14" s="118"/>
      <c r="H14" s="79"/>
      <c r="I14" s="79"/>
      <c r="J14" s="94"/>
      <c r="K14" s="95"/>
      <c r="L14" s="79"/>
      <c r="M14" s="77"/>
      <c r="N14" s="77" t="s">
        <v>28</v>
      </c>
      <c r="O14" s="77"/>
      <c r="P14" s="77"/>
      <c r="Q14" s="77"/>
      <c r="R14" s="77"/>
      <c r="S14" s="77"/>
      <c r="T14" s="77"/>
      <c r="U14" s="77"/>
    </row>
    <row r="15" spans="1:21" ht="13.5" thickBot="1">
      <c r="A15" s="79"/>
      <c r="B15" s="79"/>
      <c r="C15" s="79"/>
      <c r="D15" s="79"/>
      <c r="E15" s="79"/>
      <c r="F15" s="79"/>
      <c r="G15" s="79" t="s">
        <v>29</v>
      </c>
      <c r="H15" s="120"/>
      <c r="I15" s="121"/>
      <c r="J15" s="101"/>
      <c r="K15" s="122"/>
      <c r="L15" s="121"/>
      <c r="M15" s="77"/>
      <c r="N15" s="77"/>
      <c r="O15" s="77"/>
      <c r="P15" s="77"/>
      <c r="Q15" s="77"/>
      <c r="R15" s="77"/>
      <c r="S15" s="77"/>
      <c r="T15" s="77"/>
      <c r="U15" s="77"/>
    </row>
    <row r="16" spans="1:21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9"/>
      <c r="Q16" s="77"/>
      <c r="R16" s="79"/>
      <c r="S16" s="79"/>
      <c r="T16" s="77"/>
      <c r="U16" s="77"/>
    </row>
    <row r="17" spans="1:21">
      <c r="A17" s="77"/>
      <c r="B17" s="92"/>
      <c r="C17" s="144"/>
      <c r="D17" s="113"/>
      <c r="E17" s="113"/>
      <c r="F17" s="113"/>
      <c r="G17" s="113"/>
      <c r="H17" s="113"/>
      <c r="I17" s="113"/>
      <c r="J17" s="113" t="s">
        <v>30</v>
      </c>
      <c r="K17" s="113"/>
      <c r="L17" s="113"/>
      <c r="M17" s="113"/>
      <c r="N17" s="113"/>
      <c r="O17" s="113"/>
      <c r="P17" s="113"/>
      <c r="Q17" s="113"/>
      <c r="R17" s="256" t="s">
        <v>31</v>
      </c>
      <c r="S17" s="256"/>
      <c r="T17" s="256"/>
      <c r="U17" s="92"/>
    </row>
    <row r="18" spans="1:21" ht="12.75" customHeight="1">
      <c r="A18" s="92"/>
      <c r="B18" s="124"/>
      <c r="C18" s="261" t="s">
        <v>89</v>
      </c>
      <c r="D18" s="262" t="s">
        <v>33</v>
      </c>
      <c r="E18" s="262"/>
      <c r="F18" s="262"/>
      <c r="G18" s="262"/>
      <c r="H18" s="262"/>
      <c r="I18" s="262" t="s">
        <v>34</v>
      </c>
      <c r="J18" s="262"/>
      <c r="K18" s="262"/>
      <c r="L18" s="262"/>
      <c r="M18" s="262"/>
      <c r="N18" s="262" t="s">
        <v>35</v>
      </c>
      <c r="O18" s="262"/>
      <c r="P18" s="262"/>
      <c r="Q18" s="262"/>
      <c r="R18" s="260" t="s">
        <v>36</v>
      </c>
      <c r="S18" s="260"/>
      <c r="T18" s="260"/>
      <c r="U18" s="93"/>
    </row>
    <row r="19" spans="1:21" ht="13.5" customHeight="1">
      <c r="A19" s="93"/>
      <c r="B19" s="125"/>
      <c r="C19" s="261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3" t="s">
        <v>38</v>
      </c>
      <c r="S19" s="126">
        <v>1</v>
      </c>
      <c r="T19" s="126" t="s">
        <v>39</v>
      </c>
      <c r="U19" s="126" t="s">
        <v>40</v>
      </c>
    </row>
    <row r="20" spans="1:21" ht="13.5" customHeight="1">
      <c r="A20" s="93" t="s">
        <v>41</v>
      </c>
      <c r="B20" s="125" t="s">
        <v>42</v>
      </c>
      <c r="C20" s="261"/>
      <c r="D20" s="259"/>
      <c r="E20" s="259"/>
      <c r="F20" s="259"/>
      <c r="G20" s="259"/>
      <c r="H20" s="259" t="s">
        <v>106</v>
      </c>
      <c r="I20" s="259" t="s">
        <v>136</v>
      </c>
      <c r="J20" s="259" t="s">
        <v>107</v>
      </c>
      <c r="K20" s="259" t="s">
        <v>135</v>
      </c>
      <c r="L20" s="259" t="s">
        <v>100</v>
      </c>
      <c r="M20" s="259" t="s">
        <v>78</v>
      </c>
      <c r="N20" s="259"/>
      <c r="O20" s="259"/>
      <c r="P20" s="259"/>
      <c r="Q20" s="259"/>
      <c r="R20" s="263"/>
      <c r="S20" s="127"/>
      <c r="T20" s="77"/>
      <c r="U20" s="77"/>
    </row>
    <row r="21" spans="1:21" ht="26.25" customHeight="1">
      <c r="A21" s="93"/>
      <c r="B21" s="125"/>
      <c r="C21" s="261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124"/>
      <c r="S21" s="80"/>
      <c r="T21" s="77"/>
      <c r="U21" s="77"/>
    </row>
    <row r="22" spans="1:21">
      <c r="A22" s="128"/>
      <c r="B22" s="129"/>
      <c r="C22" s="261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125"/>
      <c r="S22" s="80"/>
      <c r="T22" s="77"/>
      <c r="U22" s="77"/>
    </row>
    <row r="23" spans="1:21">
      <c r="A23" s="130">
        <v>1</v>
      </c>
      <c r="B23" s="130">
        <v>2</v>
      </c>
      <c r="C23" s="130">
        <v>3</v>
      </c>
      <c r="D23" s="130">
        <v>4</v>
      </c>
      <c r="E23" s="130">
        <v>5</v>
      </c>
      <c r="F23" s="130">
        <v>6</v>
      </c>
      <c r="G23" s="130">
        <v>7</v>
      </c>
      <c r="H23" s="130">
        <v>8</v>
      </c>
      <c r="I23" s="130">
        <v>9</v>
      </c>
      <c r="J23" s="130">
        <v>10</v>
      </c>
      <c r="K23" s="130">
        <v>11</v>
      </c>
      <c r="L23" s="130">
        <v>12</v>
      </c>
      <c r="M23" s="131">
        <v>13</v>
      </c>
      <c r="N23" s="130">
        <v>14</v>
      </c>
      <c r="O23" s="130">
        <v>15</v>
      </c>
      <c r="P23" s="130">
        <v>16</v>
      </c>
      <c r="Q23" s="130">
        <v>17</v>
      </c>
      <c r="R23" s="131">
        <v>18</v>
      </c>
      <c r="S23" s="131">
        <v>19</v>
      </c>
      <c r="T23" s="126">
        <v>20</v>
      </c>
      <c r="U23" s="126">
        <v>21</v>
      </c>
    </row>
    <row r="24" spans="1:21" ht="13.5" thickBot="1">
      <c r="A24" s="132" t="s">
        <v>45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4"/>
      <c r="O24" s="133"/>
      <c r="P24" s="133"/>
      <c r="Q24" s="133"/>
      <c r="R24" s="135">
        <f>SUM(G24:Q24)</f>
        <v>0</v>
      </c>
      <c r="S24" s="136">
        <f>SUM(R24*S19)</f>
        <v>0</v>
      </c>
      <c r="T24" s="137"/>
      <c r="U24" s="138">
        <f>SUM(R24*S24)</f>
        <v>0</v>
      </c>
    </row>
    <row r="25" spans="1:21" ht="13.5" thickTop="1">
      <c r="A25" s="139"/>
      <c r="B25" s="97"/>
      <c r="C25" s="97" t="s">
        <v>46</v>
      </c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140"/>
      <c r="O25" s="97"/>
      <c r="P25" s="97"/>
      <c r="Q25" s="97"/>
      <c r="R25" s="135">
        <f t="shared" ref="R25:R44" si="0">SUM(D25:Q25)</f>
        <v>0</v>
      </c>
      <c r="S25" s="136">
        <v>0</v>
      </c>
      <c r="T25" s="137">
        <v>50</v>
      </c>
      <c r="U25" s="138">
        <f>SUM(S25*T25)</f>
        <v>0</v>
      </c>
    </row>
    <row r="26" spans="1:21">
      <c r="A26" s="139" t="s">
        <v>88</v>
      </c>
      <c r="B26" s="97"/>
      <c r="C26" s="97" t="s">
        <v>46</v>
      </c>
      <c r="D26" s="97"/>
      <c r="E26" s="97"/>
      <c r="F26" s="97"/>
      <c r="G26" s="97"/>
      <c r="H26" s="97">
        <v>98</v>
      </c>
      <c r="I26" s="97"/>
      <c r="J26" s="97"/>
      <c r="K26" s="97"/>
      <c r="L26" s="97"/>
      <c r="M26" s="97"/>
      <c r="N26" s="140"/>
      <c r="O26" s="97"/>
      <c r="P26" s="97"/>
      <c r="Q26" s="97"/>
      <c r="R26" s="135">
        <f t="shared" si="0"/>
        <v>98</v>
      </c>
      <c r="S26" s="136">
        <v>9.8000000000000004E-2</v>
      </c>
      <c r="T26" s="137">
        <v>80</v>
      </c>
      <c r="U26" s="138">
        <f>SUM(S26*T26)</f>
        <v>7.84</v>
      </c>
    </row>
    <row r="27" spans="1:21" ht="14.25" customHeight="1">
      <c r="A27" s="139" t="s">
        <v>81</v>
      </c>
      <c r="B27" s="97"/>
      <c r="C27" s="97" t="s">
        <v>46</v>
      </c>
      <c r="D27" s="97"/>
      <c r="E27" s="97"/>
      <c r="F27" s="97"/>
      <c r="G27" s="97"/>
      <c r="H27" s="97">
        <v>5</v>
      </c>
      <c r="I27" s="97">
        <v>4</v>
      </c>
      <c r="J27" s="97"/>
      <c r="K27" s="97">
        <v>2</v>
      </c>
      <c r="L27" s="97"/>
      <c r="M27" s="97"/>
      <c r="N27" s="140"/>
      <c r="O27" s="97"/>
      <c r="P27" s="97"/>
      <c r="Q27" s="97"/>
      <c r="R27" s="135">
        <f t="shared" si="0"/>
        <v>11</v>
      </c>
      <c r="S27" s="136">
        <v>1.0999999999999999E-2</v>
      </c>
      <c r="T27" s="137">
        <v>160</v>
      </c>
      <c r="U27" s="138">
        <f>SUM(S27*T27)</f>
        <v>1.7599999999999998</v>
      </c>
    </row>
    <row r="28" spans="1:21">
      <c r="A28" s="139" t="s">
        <v>58</v>
      </c>
      <c r="B28" s="97"/>
      <c r="C28" s="97" t="s">
        <v>46</v>
      </c>
      <c r="D28" s="97"/>
      <c r="E28" s="97"/>
      <c r="F28" s="97"/>
      <c r="G28" s="97"/>
      <c r="H28" s="97"/>
      <c r="I28" s="97">
        <v>26.75</v>
      </c>
      <c r="J28" s="97"/>
      <c r="K28" s="97"/>
      <c r="L28" s="97"/>
      <c r="M28" s="97"/>
      <c r="N28" s="140"/>
      <c r="O28" s="97"/>
      <c r="P28" s="97"/>
      <c r="Q28" s="97"/>
      <c r="R28" s="135">
        <f t="shared" si="0"/>
        <v>26.75</v>
      </c>
      <c r="S28" s="136">
        <v>2.7E-2</v>
      </c>
      <c r="T28" s="137">
        <v>70</v>
      </c>
      <c r="U28" s="138">
        <f t="shared" ref="U28:U45" si="1">SUM(S28*T28)</f>
        <v>1.89</v>
      </c>
    </row>
    <row r="29" spans="1:21">
      <c r="A29" s="139" t="s">
        <v>79</v>
      </c>
      <c r="B29" s="97"/>
      <c r="C29" s="97" t="s">
        <v>46</v>
      </c>
      <c r="D29" s="97"/>
      <c r="E29" s="97"/>
      <c r="F29" s="97"/>
      <c r="G29" s="97"/>
      <c r="H29" s="97"/>
      <c r="I29" s="97">
        <v>25</v>
      </c>
      <c r="J29" s="97"/>
      <c r="K29" s="97"/>
      <c r="L29" s="97"/>
      <c r="M29" s="97"/>
      <c r="N29" s="140"/>
      <c r="O29" s="97"/>
      <c r="P29" s="97"/>
      <c r="Q29" s="97"/>
      <c r="R29" s="135">
        <f t="shared" si="0"/>
        <v>25</v>
      </c>
      <c r="S29" s="136">
        <v>2.5000000000000001E-2</v>
      </c>
      <c r="T29" s="137">
        <v>70</v>
      </c>
      <c r="U29" s="138">
        <f t="shared" si="1"/>
        <v>1.75</v>
      </c>
    </row>
    <row r="30" spans="1:21">
      <c r="A30" s="139" t="s">
        <v>66</v>
      </c>
      <c r="B30" s="97"/>
      <c r="C30" s="97" t="s">
        <v>46</v>
      </c>
      <c r="D30" s="97"/>
      <c r="E30" s="97"/>
      <c r="F30" s="97"/>
      <c r="G30" s="97"/>
      <c r="H30" s="97"/>
      <c r="I30" s="97">
        <v>50</v>
      </c>
      <c r="J30" s="97"/>
      <c r="K30" s="97"/>
      <c r="L30" s="97"/>
      <c r="M30" s="97"/>
      <c r="N30" s="140"/>
      <c r="O30" s="97"/>
      <c r="P30" s="97"/>
      <c r="Q30" s="97"/>
      <c r="R30" s="135">
        <f t="shared" si="0"/>
        <v>50</v>
      </c>
      <c r="S30" s="136">
        <v>0.05</v>
      </c>
      <c r="T30" s="137">
        <v>70</v>
      </c>
      <c r="U30" s="138">
        <f t="shared" si="1"/>
        <v>3.5</v>
      </c>
    </row>
    <row r="31" spans="1:21">
      <c r="A31" s="139" t="s">
        <v>59</v>
      </c>
      <c r="B31" s="97"/>
      <c r="C31" s="97" t="s">
        <v>46</v>
      </c>
      <c r="D31" s="97"/>
      <c r="E31" s="97"/>
      <c r="F31" s="97"/>
      <c r="G31" s="97"/>
      <c r="H31" s="97"/>
      <c r="I31" s="97">
        <v>12</v>
      </c>
      <c r="J31" s="97"/>
      <c r="K31" s="97" t="s">
        <v>78</v>
      </c>
      <c r="L31" s="97"/>
      <c r="M31" s="97"/>
      <c r="N31" s="140"/>
      <c r="O31" s="97"/>
      <c r="P31" s="97"/>
      <c r="Q31" s="97"/>
      <c r="R31" s="135">
        <f t="shared" si="0"/>
        <v>12</v>
      </c>
      <c r="S31" s="136">
        <v>1.2E-2</v>
      </c>
      <c r="T31" s="137">
        <v>80</v>
      </c>
      <c r="U31" s="138">
        <f t="shared" si="1"/>
        <v>0.96</v>
      </c>
    </row>
    <row r="32" spans="1:21">
      <c r="A32" s="139" t="s">
        <v>60</v>
      </c>
      <c r="B32" s="97"/>
      <c r="C32" s="97" t="s">
        <v>46</v>
      </c>
      <c r="D32" s="97"/>
      <c r="E32" s="97"/>
      <c r="F32" s="97"/>
      <c r="G32" s="97"/>
      <c r="H32" s="97"/>
      <c r="I32" s="97">
        <v>15.75</v>
      </c>
      <c r="J32" s="97"/>
      <c r="K32" s="97" t="s">
        <v>78</v>
      </c>
      <c r="L32" s="97"/>
      <c r="M32" s="97"/>
      <c r="N32" s="140"/>
      <c r="O32" s="97"/>
      <c r="P32" s="97"/>
      <c r="Q32" s="97"/>
      <c r="R32" s="135">
        <f t="shared" si="0"/>
        <v>15.75</v>
      </c>
      <c r="S32" s="136">
        <v>1.6E-2</v>
      </c>
      <c r="T32" s="137">
        <v>70</v>
      </c>
      <c r="U32" s="138">
        <f t="shared" si="1"/>
        <v>1.1200000000000001</v>
      </c>
    </row>
    <row r="33" spans="1:21">
      <c r="A33" s="139" t="s">
        <v>86</v>
      </c>
      <c r="B33" s="97"/>
      <c r="C33" s="97" t="s">
        <v>46</v>
      </c>
      <c r="D33" s="97"/>
      <c r="E33" s="97"/>
      <c r="F33" s="97"/>
      <c r="G33" s="97"/>
      <c r="H33" s="97"/>
      <c r="I33" s="97">
        <v>7.5</v>
      </c>
      <c r="J33" s="97"/>
      <c r="K33" s="97">
        <v>4</v>
      </c>
      <c r="L33" s="97"/>
      <c r="M33" s="97"/>
      <c r="N33" s="140"/>
      <c r="O33" s="97"/>
      <c r="P33" s="97"/>
      <c r="Q33" s="97"/>
      <c r="R33" s="135">
        <f t="shared" si="0"/>
        <v>11.5</v>
      </c>
      <c r="S33" s="136">
        <v>1.2E-2</v>
      </c>
      <c r="T33" s="137">
        <v>200</v>
      </c>
      <c r="U33" s="138">
        <f t="shared" si="1"/>
        <v>2.4</v>
      </c>
    </row>
    <row r="34" spans="1:21">
      <c r="A34" s="139" t="s">
        <v>101</v>
      </c>
      <c r="B34" s="97"/>
      <c r="C34" s="97" t="s">
        <v>46</v>
      </c>
      <c r="D34" s="97"/>
      <c r="E34" s="97"/>
      <c r="F34" s="97"/>
      <c r="G34" s="97"/>
      <c r="H34" s="97"/>
      <c r="I34" s="97">
        <v>5</v>
      </c>
      <c r="J34" s="97">
        <v>5</v>
      </c>
      <c r="K34" s="97" t="s">
        <v>78</v>
      </c>
      <c r="L34" s="97"/>
      <c r="M34" s="97"/>
      <c r="N34" s="140"/>
      <c r="O34" s="97"/>
      <c r="P34" s="97"/>
      <c r="Q34" s="97"/>
      <c r="R34" s="135">
        <f t="shared" si="0"/>
        <v>10</v>
      </c>
      <c r="S34" s="136">
        <v>0.01</v>
      </c>
      <c r="T34" s="137">
        <v>774.33</v>
      </c>
      <c r="U34" s="138">
        <f t="shared" si="1"/>
        <v>7.7433000000000005</v>
      </c>
    </row>
    <row r="35" spans="1:21">
      <c r="A35" s="139" t="s">
        <v>67</v>
      </c>
      <c r="B35" s="97"/>
      <c r="C35" s="97" t="s">
        <v>46</v>
      </c>
      <c r="D35" s="97"/>
      <c r="E35" s="97"/>
      <c r="F35" s="97"/>
      <c r="G35" s="97"/>
      <c r="H35" s="97"/>
      <c r="I35" s="97">
        <v>5</v>
      </c>
      <c r="J35" s="97"/>
      <c r="K35" s="97" t="s">
        <v>78</v>
      </c>
      <c r="L35" s="97"/>
      <c r="M35" s="97"/>
      <c r="N35" s="140"/>
      <c r="O35" s="97"/>
      <c r="P35" s="97"/>
      <c r="Q35" s="97"/>
      <c r="R35" s="135">
        <f t="shared" si="0"/>
        <v>5</v>
      </c>
      <c r="S35" s="136">
        <v>5.0000000000000001E-3</v>
      </c>
      <c r="T35" s="137">
        <v>235.86</v>
      </c>
      <c r="U35" s="138">
        <f t="shared" si="1"/>
        <v>1.1793</v>
      </c>
    </row>
    <row r="36" spans="1:21">
      <c r="A36" s="139" t="s">
        <v>84</v>
      </c>
      <c r="B36" s="97"/>
      <c r="C36" s="97" t="s">
        <v>46</v>
      </c>
      <c r="D36" s="97"/>
      <c r="E36" s="97"/>
      <c r="F36" s="97"/>
      <c r="G36" s="97"/>
      <c r="H36" s="97"/>
      <c r="I36" s="97"/>
      <c r="J36" s="97">
        <v>54</v>
      </c>
      <c r="K36" s="97"/>
      <c r="L36" s="97"/>
      <c r="M36" s="97"/>
      <c r="N36" s="140"/>
      <c r="O36" s="97"/>
      <c r="P36" s="97"/>
      <c r="Q36" s="97"/>
      <c r="R36" s="135">
        <f t="shared" si="0"/>
        <v>54</v>
      </c>
      <c r="S36" s="136">
        <v>5.3999999999999999E-2</v>
      </c>
      <c r="T36" s="137">
        <v>90</v>
      </c>
      <c r="U36" s="138">
        <f t="shared" si="1"/>
        <v>4.8600000000000003</v>
      </c>
    </row>
    <row r="37" spans="1:21">
      <c r="A37" s="139" t="s">
        <v>70</v>
      </c>
      <c r="B37" s="97"/>
      <c r="C37" s="97" t="s">
        <v>46</v>
      </c>
      <c r="D37" s="97"/>
      <c r="E37" s="97"/>
      <c r="F37" s="97"/>
      <c r="G37" s="97"/>
      <c r="H37" s="97"/>
      <c r="I37" s="97">
        <v>45</v>
      </c>
      <c r="J37" s="97"/>
      <c r="K37" s="97"/>
      <c r="L37" s="97"/>
      <c r="M37" s="97"/>
      <c r="N37" s="140"/>
      <c r="O37" s="97"/>
      <c r="P37" s="97"/>
      <c r="Q37" s="97"/>
      <c r="R37" s="135">
        <f t="shared" si="0"/>
        <v>45</v>
      </c>
      <c r="S37" s="136">
        <v>4.4999999999999998E-2</v>
      </c>
      <c r="T37" s="137">
        <v>210</v>
      </c>
      <c r="U37" s="138">
        <f t="shared" si="1"/>
        <v>9.4499999999999993</v>
      </c>
    </row>
    <row r="38" spans="1:21">
      <c r="A38" s="139" t="s">
        <v>137</v>
      </c>
      <c r="B38" s="97"/>
      <c r="C38" s="97" t="s">
        <v>46</v>
      </c>
      <c r="D38" s="97"/>
      <c r="E38" s="97"/>
      <c r="F38" s="97"/>
      <c r="G38" s="97"/>
      <c r="H38" s="97"/>
      <c r="I38" s="97" t="s">
        <v>78</v>
      </c>
      <c r="J38" s="97"/>
      <c r="K38" s="97">
        <v>0.14099999999999999</v>
      </c>
      <c r="L38" s="97"/>
      <c r="M38" s="97"/>
      <c r="N38" s="140"/>
      <c r="O38" s="97"/>
      <c r="P38" s="97"/>
      <c r="Q38" s="97"/>
      <c r="R38" s="135">
        <f t="shared" si="0"/>
        <v>0.14099999999999999</v>
      </c>
      <c r="S38" s="136">
        <v>0.14099999999999999</v>
      </c>
      <c r="T38" s="137">
        <v>230</v>
      </c>
      <c r="U38" s="138">
        <f t="shared" si="1"/>
        <v>32.43</v>
      </c>
    </row>
    <row r="39" spans="1:21">
      <c r="A39" s="139" t="s">
        <v>73</v>
      </c>
      <c r="B39" s="97"/>
      <c r="C39" s="97" t="s">
        <v>46</v>
      </c>
      <c r="D39" s="97"/>
      <c r="E39" s="97"/>
      <c r="F39" s="97"/>
      <c r="G39" s="97"/>
      <c r="H39" s="97"/>
      <c r="I39" s="97"/>
      <c r="J39" s="97"/>
      <c r="K39" s="97" t="s">
        <v>78</v>
      </c>
      <c r="L39" s="97"/>
      <c r="M39" s="97"/>
      <c r="N39" s="140"/>
      <c r="O39" s="97"/>
      <c r="P39" s="97"/>
      <c r="Q39" s="97"/>
      <c r="R39" s="135">
        <f t="shared" si="0"/>
        <v>0</v>
      </c>
      <c r="S39" s="136">
        <v>0</v>
      </c>
      <c r="T39" s="137">
        <v>30</v>
      </c>
      <c r="U39" s="138">
        <f t="shared" si="1"/>
        <v>0</v>
      </c>
    </row>
    <row r="40" spans="1:21">
      <c r="A40" s="147" t="s">
        <v>83</v>
      </c>
      <c r="B40" s="97"/>
      <c r="C40" s="97" t="s">
        <v>46</v>
      </c>
      <c r="D40" s="97"/>
      <c r="E40" s="97"/>
      <c r="F40" s="97"/>
      <c r="G40" s="97"/>
      <c r="H40" s="97"/>
      <c r="I40" s="97"/>
      <c r="J40" s="97"/>
      <c r="K40" s="97"/>
      <c r="L40" s="97"/>
      <c r="M40" s="97" t="s">
        <v>78</v>
      </c>
      <c r="N40" s="140"/>
      <c r="O40" s="97"/>
      <c r="P40" s="97"/>
      <c r="Q40" s="97"/>
      <c r="R40" s="135">
        <f t="shared" si="0"/>
        <v>0</v>
      </c>
      <c r="S40" s="136">
        <v>0</v>
      </c>
      <c r="T40" s="137">
        <v>150</v>
      </c>
      <c r="U40" s="138">
        <f t="shared" si="1"/>
        <v>0</v>
      </c>
    </row>
    <row r="41" spans="1:21">
      <c r="A41" s="139" t="s">
        <v>138</v>
      </c>
      <c r="B41" s="97"/>
      <c r="C41" s="97" t="s">
        <v>46</v>
      </c>
      <c r="D41" s="97"/>
      <c r="E41" s="97"/>
      <c r="F41" s="97"/>
      <c r="G41" s="97"/>
      <c r="H41" s="97"/>
      <c r="I41" s="97"/>
      <c r="J41" s="97"/>
      <c r="K41" s="97">
        <v>0.5</v>
      </c>
      <c r="L41" s="97"/>
      <c r="M41" s="97"/>
      <c r="N41" s="140"/>
      <c r="O41" s="97"/>
      <c r="P41" s="97"/>
      <c r="Q41" s="97"/>
      <c r="R41" s="135">
        <f t="shared" si="0"/>
        <v>0.5</v>
      </c>
      <c r="S41" s="136">
        <v>5.0000000000000001E-3</v>
      </c>
      <c r="T41" s="137">
        <v>300</v>
      </c>
      <c r="U41" s="138">
        <f t="shared" si="1"/>
        <v>1.5</v>
      </c>
    </row>
    <row r="42" spans="1:21">
      <c r="A42" s="139" t="s">
        <v>56</v>
      </c>
      <c r="B42" s="97"/>
      <c r="C42" s="97" t="s">
        <v>46</v>
      </c>
      <c r="D42" s="97"/>
      <c r="E42" s="97"/>
      <c r="F42" s="97"/>
      <c r="G42" s="97"/>
      <c r="H42" s="97"/>
      <c r="I42" s="97">
        <v>2.5</v>
      </c>
      <c r="J42" s="97"/>
      <c r="K42" s="97"/>
      <c r="L42" s="97">
        <v>15</v>
      </c>
      <c r="M42" s="97"/>
      <c r="N42" s="140"/>
      <c r="O42" s="97"/>
      <c r="P42" s="97"/>
      <c r="Q42" s="97"/>
      <c r="R42" s="135">
        <f t="shared" si="0"/>
        <v>17.5</v>
      </c>
      <c r="S42" s="136">
        <v>1.7999999999999999E-2</v>
      </c>
      <c r="T42" s="137">
        <v>90</v>
      </c>
      <c r="U42" s="138">
        <f t="shared" si="1"/>
        <v>1.6199999999999999</v>
      </c>
    </row>
    <row r="43" spans="1:21" ht="15.75" customHeight="1">
      <c r="A43" s="139" t="s">
        <v>63</v>
      </c>
      <c r="B43" s="97"/>
      <c r="C43" s="97" t="s">
        <v>46</v>
      </c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140"/>
      <c r="O43" s="97"/>
      <c r="P43" s="97"/>
      <c r="Q43" s="97"/>
      <c r="R43" s="135">
        <v>120</v>
      </c>
      <c r="S43" s="136">
        <v>0.12</v>
      </c>
      <c r="T43" s="137">
        <v>61.11</v>
      </c>
      <c r="U43" s="138">
        <f t="shared" si="1"/>
        <v>7.3331999999999997</v>
      </c>
    </row>
    <row r="44" spans="1:21">
      <c r="A44" s="141" t="s">
        <v>72</v>
      </c>
      <c r="B44" s="114"/>
      <c r="C44" s="114" t="s">
        <v>46</v>
      </c>
      <c r="D44" s="114"/>
      <c r="E44" s="114"/>
      <c r="F44" s="114"/>
      <c r="G44" s="114"/>
      <c r="H44" s="114"/>
      <c r="I44" s="114"/>
      <c r="J44" s="114"/>
      <c r="K44" s="114"/>
      <c r="L44" s="114">
        <v>25</v>
      </c>
      <c r="M44" s="114"/>
      <c r="N44" s="137"/>
      <c r="O44" s="114"/>
      <c r="P44" s="114"/>
      <c r="Q44" s="114"/>
      <c r="R44" s="135">
        <f t="shared" si="0"/>
        <v>25</v>
      </c>
      <c r="S44" s="136">
        <v>2.5000000000000001E-2</v>
      </c>
      <c r="T44" s="137">
        <v>150</v>
      </c>
      <c r="U44" s="138">
        <f t="shared" si="1"/>
        <v>3.75</v>
      </c>
    </row>
    <row r="45" spans="1:21">
      <c r="A45" s="142" t="s">
        <v>64</v>
      </c>
      <c r="B45" s="114"/>
      <c r="C45" s="114" t="s">
        <v>46</v>
      </c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37"/>
      <c r="O45" s="114"/>
      <c r="P45" s="114"/>
      <c r="Q45" s="114"/>
      <c r="R45" s="135">
        <v>8</v>
      </c>
      <c r="S45" s="136">
        <v>8.0000000000000002E-3</v>
      </c>
      <c r="T45" s="137">
        <v>18</v>
      </c>
      <c r="U45" s="138">
        <f t="shared" si="1"/>
        <v>0.14400000000000002</v>
      </c>
    </row>
    <row r="46" spans="1:21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143" t="s">
        <v>47</v>
      </c>
      <c r="N46" s="77"/>
      <c r="O46" s="77"/>
      <c r="P46" s="77" t="s">
        <v>74</v>
      </c>
      <c r="Q46" s="77"/>
      <c r="R46" s="77"/>
      <c r="S46" s="77"/>
      <c r="T46" s="77"/>
      <c r="U46" s="138">
        <f>SUM(U25:U45)</f>
        <v>91.229800000000012</v>
      </c>
    </row>
    <row r="47" spans="1:21">
      <c r="A47" s="143" t="s">
        <v>48</v>
      </c>
      <c r="B47" s="77" t="s">
        <v>95</v>
      </c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143" t="s">
        <v>50</v>
      </c>
      <c r="N47" s="77"/>
      <c r="O47" s="77"/>
      <c r="P47" s="77"/>
      <c r="Q47" s="77"/>
      <c r="R47" s="77"/>
      <c r="S47" s="77"/>
      <c r="T47" s="77"/>
      <c r="U47" s="138">
        <f>SUM(U46/S19)</f>
        <v>91.229800000000012</v>
      </c>
    </row>
    <row r="48" spans="1:21">
      <c r="A48" s="143" t="s">
        <v>51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143" t="s">
        <v>52</v>
      </c>
      <c r="N48" s="77"/>
      <c r="O48" s="77"/>
      <c r="P48" s="77" t="s">
        <v>75</v>
      </c>
      <c r="Q48" s="77"/>
      <c r="R48" s="77"/>
      <c r="S48" s="77"/>
      <c r="T48" s="77"/>
      <c r="U48" s="77"/>
    </row>
    <row r="49" spans="1:21">
      <c r="A49" s="143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143" t="s">
        <v>50</v>
      </c>
      <c r="N49" s="77"/>
      <c r="O49" s="77"/>
      <c r="P49" s="77"/>
      <c r="Q49" s="77"/>
      <c r="R49" s="77"/>
      <c r="S49" s="77"/>
      <c r="T49" s="77"/>
      <c r="U49" s="77"/>
    </row>
    <row r="50" spans="1:21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</row>
    <row r="51" spans="1:21" ht="14.25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</row>
  </sheetData>
  <mergeCells count="43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C18:C22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39374999999999999" right="0.196527777777778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49"/>
  <sheetViews>
    <sheetView topLeftCell="A19" zoomScalePageLayoutView="60" workbookViewId="0">
      <selection activeCell="S41" sqref="S41"/>
    </sheetView>
  </sheetViews>
  <sheetFormatPr defaultRowHeight="12.75"/>
  <cols>
    <col min="1" max="1" width="22.5703125" style="2" customWidth="1"/>
    <col min="2" max="2" width="6.5703125" style="2" customWidth="1"/>
    <col min="3" max="3" width="7.140625" style="2" customWidth="1"/>
    <col min="4" max="4" width="8.140625" style="2" customWidth="1"/>
    <col min="5" max="5" width="7.140625" style="2" customWidth="1"/>
    <col min="6" max="6" width="8.5703125" style="2" customWidth="1"/>
    <col min="7" max="7" width="8.85546875" style="2" customWidth="1"/>
    <col min="8" max="8" width="10.85546875" style="2" customWidth="1"/>
    <col min="9" max="9" width="9.5703125" style="2" customWidth="1"/>
    <col min="10" max="10" width="9.140625" style="2" customWidth="1"/>
    <col min="11" max="11" width="9.5703125" style="2" customWidth="1"/>
    <col min="12" max="12" width="7.7109375" style="2" customWidth="1"/>
    <col min="13" max="13" width="9.140625" style="2" customWidth="1"/>
    <col min="14" max="14" width="7" style="2" customWidth="1"/>
    <col min="15" max="15" width="7.28515625" style="2" customWidth="1"/>
    <col min="16" max="16" width="6.85546875" style="2" customWidth="1"/>
    <col min="17" max="17" width="7.7109375" style="2" customWidth="1"/>
    <col min="18" max="18" width="8.7109375" style="2" customWidth="1"/>
    <col min="19" max="19" width="8.42578125" style="2" customWidth="1"/>
    <col min="20" max="20" width="9.85546875" style="2" customWidth="1"/>
    <col min="21" max="21" width="11.7109375" style="2" customWidth="1"/>
    <col min="22" max="22" width="12" style="2" customWidth="1"/>
    <col min="23" max="23" width="8.28515625" style="2"/>
    <col min="24" max="24" width="8.140625" style="2"/>
    <col min="25" max="1025" width="10.42578125" style="2"/>
  </cols>
  <sheetData>
    <row r="1" spans="1:21" ht="13.5" thickBo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7"/>
      <c r="N1" s="77"/>
      <c r="O1" s="77"/>
      <c r="P1" s="79"/>
      <c r="Q1" s="77"/>
      <c r="R1" s="80"/>
      <c r="S1" s="80"/>
      <c r="T1" s="253" t="s">
        <v>1</v>
      </c>
      <c r="U1" s="253"/>
    </row>
    <row r="2" spans="1:21">
      <c r="A2" s="79" t="s">
        <v>2</v>
      </c>
      <c r="B2" s="79"/>
      <c r="C2" s="79"/>
      <c r="D2" s="79" t="s">
        <v>125</v>
      </c>
      <c r="E2" s="79"/>
      <c r="F2" s="79"/>
      <c r="G2" s="79"/>
      <c r="H2" s="79"/>
      <c r="I2" s="79"/>
      <c r="J2" s="79"/>
      <c r="K2" s="79"/>
      <c r="L2" s="79"/>
      <c r="M2" s="77"/>
      <c r="N2" s="77"/>
      <c r="O2" s="77"/>
      <c r="P2" s="79"/>
      <c r="Q2" s="81"/>
      <c r="R2" s="80"/>
      <c r="S2" s="80"/>
      <c r="T2" s="254" t="s">
        <v>3</v>
      </c>
      <c r="U2" s="254"/>
    </row>
    <row r="3" spans="1:21">
      <c r="A3" s="81" t="s">
        <v>4</v>
      </c>
      <c r="B3" s="79"/>
      <c r="C3" s="79"/>
      <c r="D3" s="79"/>
      <c r="E3" s="79"/>
      <c r="F3" s="79"/>
      <c r="G3" s="79"/>
      <c r="H3" s="79"/>
      <c r="I3" s="82" t="s">
        <v>108</v>
      </c>
      <c r="J3" s="79"/>
      <c r="K3" s="79"/>
      <c r="L3" s="79"/>
      <c r="M3" s="77"/>
      <c r="N3" s="77"/>
      <c r="O3" s="77"/>
      <c r="P3" s="79"/>
      <c r="Q3" s="81">
        <v>4</v>
      </c>
      <c r="R3" s="80"/>
      <c r="S3" s="80"/>
      <c r="T3" s="83"/>
      <c r="U3" s="84"/>
    </row>
    <row r="4" spans="1:21">
      <c r="A4" s="77" t="s">
        <v>5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82"/>
      <c r="N4" s="77"/>
      <c r="O4" s="77"/>
      <c r="P4" s="79"/>
      <c r="Q4" s="77"/>
      <c r="R4" s="77"/>
      <c r="S4" s="77"/>
      <c r="T4" s="85"/>
      <c r="U4" s="86"/>
    </row>
    <row r="5" spans="1:21">
      <c r="A5" s="77"/>
      <c r="B5" s="77"/>
      <c r="C5" s="77"/>
      <c r="D5" s="77"/>
      <c r="E5" s="77"/>
      <c r="F5" s="77"/>
      <c r="G5" s="77"/>
      <c r="H5" s="79"/>
      <c r="I5" s="77"/>
      <c r="J5" s="79"/>
      <c r="K5" s="77"/>
      <c r="L5" s="77"/>
      <c r="M5" s="82"/>
      <c r="N5" s="77"/>
      <c r="O5" s="77"/>
      <c r="P5" s="79"/>
      <c r="Q5" s="77"/>
      <c r="R5" s="77"/>
      <c r="S5" s="77"/>
      <c r="T5" s="87"/>
      <c r="U5" s="88"/>
    </row>
    <row r="6" spans="1:21">
      <c r="A6" s="255" t="s">
        <v>6</v>
      </c>
      <c r="B6" s="255"/>
      <c r="C6" s="255"/>
      <c r="D6" s="256" t="s">
        <v>7</v>
      </c>
      <c r="E6" s="256"/>
      <c r="F6" s="256" t="s">
        <v>8</v>
      </c>
      <c r="G6" s="256"/>
      <c r="H6" s="256" t="s">
        <v>9</v>
      </c>
      <c r="I6" s="256"/>
      <c r="J6" s="89"/>
      <c r="K6" s="90"/>
      <c r="L6" s="89"/>
      <c r="M6" s="77"/>
      <c r="N6" s="77"/>
      <c r="O6" s="77"/>
      <c r="P6" s="77"/>
      <c r="Q6" s="77"/>
      <c r="R6" s="77"/>
      <c r="S6" s="77"/>
      <c r="T6" s="85"/>
      <c r="U6" s="86"/>
    </row>
    <row r="7" spans="1:21">
      <c r="A7" s="257" t="s">
        <v>165</v>
      </c>
      <c r="B7" s="257"/>
      <c r="C7" s="257"/>
      <c r="D7" s="258" t="s">
        <v>10</v>
      </c>
      <c r="E7" s="258"/>
      <c r="F7" s="258" t="s">
        <v>11</v>
      </c>
      <c r="G7" s="258"/>
      <c r="H7" s="258" t="s">
        <v>12</v>
      </c>
      <c r="I7" s="258"/>
      <c r="J7" s="258" t="s">
        <v>13</v>
      </c>
      <c r="K7" s="258"/>
      <c r="L7" s="168"/>
      <c r="M7" s="77"/>
      <c r="N7" s="77"/>
      <c r="O7" s="77"/>
      <c r="P7" s="77"/>
      <c r="Q7" s="77"/>
      <c r="R7" s="77"/>
      <c r="S7" s="77"/>
      <c r="T7" s="83"/>
      <c r="U7" s="84"/>
    </row>
    <row r="8" spans="1:21">
      <c r="A8" s="92" t="s">
        <v>14</v>
      </c>
      <c r="B8" s="256" t="s">
        <v>15</v>
      </c>
      <c r="C8" s="256"/>
      <c r="D8" s="258" t="s">
        <v>16</v>
      </c>
      <c r="E8" s="258"/>
      <c r="F8" s="258" t="s">
        <v>17</v>
      </c>
      <c r="G8" s="258"/>
      <c r="H8" s="258" t="s">
        <v>18</v>
      </c>
      <c r="I8" s="258"/>
      <c r="J8" s="258" t="s">
        <v>19</v>
      </c>
      <c r="K8" s="258"/>
      <c r="L8" s="168"/>
      <c r="M8" s="77"/>
      <c r="N8" s="77"/>
      <c r="O8" s="77"/>
      <c r="P8" s="77"/>
      <c r="Q8" s="77"/>
      <c r="R8" s="77"/>
      <c r="S8" s="77"/>
      <c r="T8" s="85"/>
      <c r="U8" s="86"/>
    </row>
    <row r="9" spans="1:21">
      <c r="A9" s="170" t="s">
        <v>20</v>
      </c>
      <c r="B9" s="258" t="s">
        <v>21</v>
      </c>
      <c r="C9" s="258"/>
      <c r="D9" s="258" t="s">
        <v>22</v>
      </c>
      <c r="E9" s="258"/>
      <c r="F9" s="258" t="s">
        <v>23</v>
      </c>
      <c r="G9" s="258"/>
      <c r="H9" s="258" t="s">
        <v>24</v>
      </c>
      <c r="I9" s="258"/>
      <c r="J9" s="94"/>
      <c r="K9" s="79"/>
      <c r="L9" s="168"/>
      <c r="M9" s="77"/>
      <c r="N9" s="77"/>
      <c r="O9" s="77" t="s">
        <v>130</v>
      </c>
      <c r="P9" s="77"/>
      <c r="Q9" s="77"/>
      <c r="R9" s="77"/>
      <c r="S9" s="77"/>
      <c r="T9" s="83"/>
      <c r="U9" s="84"/>
    </row>
    <row r="10" spans="1:21" ht="13.5" thickBot="1">
      <c r="A10" s="95"/>
      <c r="B10" s="260" t="s">
        <v>25</v>
      </c>
      <c r="C10" s="260"/>
      <c r="D10" s="96"/>
      <c r="E10" s="97"/>
      <c r="F10" s="79"/>
      <c r="G10" s="79"/>
      <c r="H10" s="260" t="s">
        <v>22</v>
      </c>
      <c r="I10" s="260"/>
      <c r="J10" s="94"/>
      <c r="K10" s="79"/>
      <c r="L10" s="94"/>
      <c r="M10" s="77"/>
      <c r="N10" s="77"/>
      <c r="O10" s="77"/>
      <c r="P10" s="77"/>
      <c r="Q10" s="77"/>
      <c r="R10" s="77"/>
      <c r="S10" s="77"/>
      <c r="T10" s="98"/>
      <c r="U10" s="99"/>
    </row>
    <row r="11" spans="1:21" ht="13.5" thickBot="1">
      <c r="A11" s="100">
        <v>1</v>
      </c>
      <c r="B11" s="101"/>
      <c r="C11" s="102">
        <v>2</v>
      </c>
      <c r="D11" s="103"/>
      <c r="E11" s="100">
        <v>3</v>
      </c>
      <c r="F11" s="104"/>
      <c r="G11" s="104">
        <v>4</v>
      </c>
      <c r="H11" s="103"/>
      <c r="I11" s="104">
        <v>5</v>
      </c>
      <c r="J11" s="167">
        <v>6</v>
      </c>
      <c r="K11" s="104"/>
      <c r="L11" s="103">
        <v>7</v>
      </c>
      <c r="M11" s="77"/>
      <c r="N11" s="106" t="s">
        <v>26</v>
      </c>
      <c r="O11" s="106"/>
      <c r="P11" s="106"/>
      <c r="Q11" s="106"/>
      <c r="R11" s="106"/>
      <c r="S11" s="106"/>
      <c r="T11" s="106"/>
      <c r="U11" s="107"/>
    </row>
    <row r="12" spans="1:21">
      <c r="A12" s="108"/>
      <c r="B12" s="109"/>
      <c r="C12" s="109"/>
      <c r="D12" s="109"/>
      <c r="E12" s="110">
        <v>93.97</v>
      </c>
      <c r="F12" s="109"/>
      <c r="G12" s="109">
        <v>1</v>
      </c>
      <c r="H12" s="109"/>
      <c r="I12" s="109">
        <v>93.97</v>
      </c>
      <c r="J12" s="111"/>
      <c r="K12" s="166">
        <f>SUM(U45)</f>
        <v>94.362289999999987</v>
      </c>
      <c r="L12" s="109"/>
      <c r="M12" s="77"/>
      <c r="N12" s="77"/>
      <c r="O12" s="77"/>
      <c r="P12" s="77"/>
      <c r="Q12" s="77"/>
      <c r="R12" s="77"/>
      <c r="S12" s="77"/>
      <c r="T12" s="77"/>
      <c r="U12" s="77"/>
    </row>
    <row r="13" spans="1:21">
      <c r="A13" s="112"/>
      <c r="B13" s="113"/>
      <c r="C13" s="113"/>
      <c r="D13" s="113"/>
      <c r="E13" s="114"/>
      <c r="F13" s="113"/>
      <c r="G13" s="113"/>
      <c r="H13" s="113"/>
      <c r="I13" s="113"/>
      <c r="J13" s="115"/>
      <c r="K13" s="114"/>
      <c r="L13" s="113"/>
      <c r="M13" s="77"/>
      <c r="N13" s="77" t="s">
        <v>27</v>
      </c>
      <c r="O13" s="77"/>
      <c r="P13" s="79"/>
      <c r="Q13" s="77"/>
      <c r="R13" s="77"/>
      <c r="S13" s="77" t="s">
        <v>94</v>
      </c>
      <c r="T13" s="77"/>
      <c r="U13" s="77"/>
    </row>
    <row r="14" spans="1:21" ht="13.5" thickBot="1">
      <c r="A14" s="79"/>
      <c r="B14" s="79"/>
      <c r="C14" s="79"/>
      <c r="D14" s="79"/>
      <c r="E14" s="79"/>
      <c r="F14" s="79"/>
      <c r="G14" s="79" t="s">
        <v>29</v>
      </c>
      <c r="H14" s="120"/>
      <c r="I14" s="121"/>
      <c r="J14" s="101"/>
      <c r="K14" s="122"/>
      <c r="L14" s="121"/>
      <c r="M14" s="77"/>
      <c r="N14" s="77"/>
      <c r="O14" s="77"/>
      <c r="P14" s="77"/>
      <c r="Q14" s="77"/>
      <c r="R14" s="77"/>
      <c r="S14" s="77"/>
      <c r="T14" s="77"/>
      <c r="U14" s="77"/>
    </row>
    <row r="15" spans="1:21">
      <c r="A15" s="77"/>
      <c r="B15" s="92"/>
      <c r="C15" s="169"/>
      <c r="D15" s="113"/>
      <c r="E15" s="113"/>
      <c r="F15" s="113"/>
      <c r="G15" s="113"/>
      <c r="H15" s="113"/>
      <c r="I15" s="113"/>
      <c r="J15" s="113" t="s">
        <v>30</v>
      </c>
      <c r="K15" s="113"/>
      <c r="L15" s="113"/>
      <c r="M15" s="113"/>
      <c r="N15" s="113"/>
      <c r="O15" s="113"/>
      <c r="P15" s="113"/>
      <c r="Q15" s="113"/>
      <c r="R15" s="256" t="s">
        <v>31</v>
      </c>
      <c r="S15" s="256"/>
      <c r="T15" s="256"/>
      <c r="U15" s="92"/>
    </row>
    <row r="16" spans="1:21" ht="21" customHeight="1">
      <c r="A16" s="92"/>
      <c r="B16" s="124"/>
      <c r="C16" s="261" t="s">
        <v>89</v>
      </c>
      <c r="D16" s="262" t="s">
        <v>33</v>
      </c>
      <c r="E16" s="262"/>
      <c r="F16" s="262"/>
      <c r="G16" s="262"/>
      <c r="H16" s="262"/>
      <c r="I16" s="262" t="s">
        <v>34</v>
      </c>
      <c r="J16" s="262"/>
      <c r="K16" s="262"/>
      <c r="L16" s="262"/>
      <c r="M16" s="262"/>
      <c r="N16" s="262" t="s">
        <v>35</v>
      </c>
      <c r="O16" s="262"/>
      <c r="P16" s="262"/>
      <c r="Q16" s="262"/>
      <c r="R16" s="260" t="s">
        <v>36</v>
      </c>
      <c r="S16" s="260"/>
      <c r="T16" s="260"/>
      <c r="U16" s="170"/>
    </row>
    <row r="17" spans="1:21" ht="24" customHeight="1">
      <c r="A17" s="170"/>
      <c r="B17" s="171"/>
      <c r="C17" s="261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3" t="s">
        <v>38</v>
      </c>
      <c r="S17" s="126">
        <v>1</v>
      </c>
      <c r="T17" s="126" t="s">
        <v>39</v>
      </c>
      <c r="U17" s="126" t="s">
        <v>40</v>
      </c>
    </row>
    <row r="18" spans="1:21" ht="26.25" customHeight="1">
      <c r="A18" s="170" t="s">
        <v>41</v>
      </c>
      <c r="B18" s="171" t="s">
        <v>42</v>
      </c>
      <c r="C18" s="261"/>
      <c r="D18" s="259"/>
      <c r="E18" s="259"/>
      <c r="F18" s="259"/>
      <c r="G18" s="259"/>
      <c r="H18" s="259"/>
      <c r="I18" s="259" t="s">
        <v>166</v>
      </c>
      <c r="J18" s="259" t="s">
        <v>109</v>
      </c>
      <c r="K18" s="259" t="s">
        <v>97</v>
      </c>
      <c r="L18" s="259" t="s">
        <v>110</v>
      </c>
      <c r="M18" s="259" t="s">
        <v>139</v>
      </c>
      <c r="N18" s="259"/>
      <c r="O18" s="259"/>
      <c r="P18" s="259"/>
      <c r="Q18" s="259"/>
      <c r="R18" s="263"/>
      <c r="S18" s="127"/>
      <c r="T18" s="77"/>
      <c r="U18" s="77"/>
    </row>
    <row r="19" spans="1:21" ht="19.5" customHeight="1">
      <c r="A19" s="170"/>
      <c r="B19" s="171"/>
      <c r="C19" s="261"/>
      <c r="D19" s="259"/>
      <c r="E19" s="259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124"/>
      <c r="S19" s="80"/>
      <c r="T19" s="77"/>
      <c r="U19" s="77"/>
    </row>
    <row r="20" spans="1:21" ht="21" customHeight="1">
      <c r="A20" s="128"/>
      <c r="B20" s="129"/>
      <c r="C20" s="261"/>
      <c r="D20" s="259"/>
      <c r="E20" s="259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171"/>
      <c r="S20" s="80"/>
      <c r="T20" s="77"/>
      <c r="U20" s="77"/>
    </row>
    <row r="21" spans="1:21">
      <c r="A21" s="130">
        <v>1</v>
      </c>
      <c r="B21" s="130">
        <v>2</v>
      </c>
      <c r="C21" s="130">
        <v>3</v>
      </c>
      <c r="D21" s="130">
        <v>4</v>
      </c>
      <c r="E21" s="130">
        <v>5</v>
      </c>
      <c r="F21" s="130">
        <v>6</v>
      </c>
      <c r="G21" s="130">
        <v>7</v>
      </c>
      <c r="H21" s="130">
        <v>8</v>
      </c>
      <c r="I21" s="130">
        <v>9</v>
      </c>
      <c r="J21" s="130">
        <v>10</v>
      </c>
      <c r="K21" s="130">
        <v>11</v>
      </c>
      <c r="L21" s="130">
        <v>12</v>
      </c>
      <c r="M21" s="131">
        <v>13</v>
      </c>
      <c r="N21" s="130">
        <v>14</v>
      </c>
      <c r="O21" s="130">
        <v>15</v>
      </c>
      <c r="P21" s="130">
        <v>16</v>
      </c>
      <c r="Q21" s="130">
        <v>17</v>
      </c>
      <c r="R21" s="131">
        <v>18</v>
      </c>
      <c r="S21" s="131">
        <v>19</v>
      </c>
      <c r="T21" s="126">
        <v>20</v>
      </c>
      <c r="U21" s="126">
        <v>21</v>
      </c>
    </row>
    <row r="22" spans="1:21" ht="13.5" thickBot="1">
      <c r="A22" s="132" t="s">
        <v>45</v>
      </c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4"/>
      <c r="O22" s="133"/>
      <c r="P22" s="133"/>
      <c r="Q22" s="133"/>
      <c r="R22" s="135">
        <f>SUM(G22:Q22)</f>
        <v>0</v>
      </c>
      <c r="S22" s="148">
        <f>SUM(R22*S17)</f>
        <v>0</v>
      </c>
      <c r="T22" s="137"/>
      <c r="U22" s="138">
        <f>SUM(R22*S22)</f>
        <v>0</v>
      </c>
    </row>
    <row r="23" spans="1:21" ht="14.25" thickTop="1" thickBot="1">
      <c r="A23" s="139" t="s">
        <v>70</v>
      </c>
      <c r="B23" s="97"/>
      <c r="C23" s="97" t="s">
        <v>46</v>
      </c>
      <c r="D23" s="97"/>
      <c r="E23" s="97"/>
      <c r="F23" s="97"/>
      <c r="G23" s="97"/>
      <c r="H23" s="97"/>
      <c r="I23" s="97">
        <v>33</v>
      </c>
      <c r="J23" s="97"/>
      <c r="K23" s="97"/>
      <c r="L23" s="97"/>
      <c r="M23" s="97"/>
      <c r="N23" s="140"/>
      <c r="O23" s="97"/>
      <c r="P23" s="97"/>
      <c r="Q23" s="97"/>
      <c r="R23" s="135">
        <f t="shared" ref="R23:R43" si="0">SUM(D23:Q23)</f>
        <v>33</v>
      </c>
      <c r="S23" s="148">
        <v>3.3000000000000002E-2</v>
      </c>
      <c r="T23" s="137">
        <v>210</v>
      </c>
      <c r="U23" s="138">
        <f>SUM(S23*T23)</f>
        <v>6.9300000000000006</v>
      </c>
    </row>
    <row r="24" spans="1:21" ht="14.25" thickTop="1" thickBot="1">
      <c r="A24" s="139" t="s">
        <v>58</v>
      </c>
      <c r="B24" s="97"/>
      <c r="C24" s="97" t="s">
        <v>46</v>
      </c>
      <c r="D24" s="97"/>
      <c r="E24" s="97"/>
      <c r="F24" s="97"/>
      <c r="G24" s="97"/>
      <c r="H24" s="97"/>
      <c r="I24" s="97">
        <v>73</v>
      </c>
      <c r="J24" s="97"/>
      <c r="K24" s="97">
        <v>169.9</v>
      </c>
      <c r="L24" s="97"/>
      <c r="M24" s="97"/>
      <c r="N24" s="140"/>
      <c r="O24" s="97"/>
      <c r="P24" s="97"/>
      <c r="Q24" s="97"/>
      <c r="R24" s="135">
        <f t="shared" si="0"/>
        <v>242.9</v>
      </c>
      <c r="S24" s="148">
        <v>0.24299999999999999</v>
      </c>
      <c r="T24" s="137">
        <v>70</v>
      </c>
      <c r="U24" s="138">
        <f>SUM(S24*T24)</f>
        <v>17.009999999999998</v>
      </c>
    </row>
    <row r="25" spans="1:21" ht="14.25" thickTop="1" thickBot="1">
      <c r="A25" s="139" t="s">
        <v>61</v>
      </c>
      <c r="B25" s="97"/>
      <c r="C25" s="97" t="s">
        <v>46</v>
      </c>
      <c r="D25" s="97"/>
      <c r="E25" s="97"/>
      <c r="F25" s="97"/>
      <c r="G25" s="97"/>
      <c r="H25" s="97"/>
      <c r="I25" s="97">
        <v>21</v>
      </c>
      <c r="J25" s="97"/>
      <c r="K25" s="97"/>
      <c r="L25" s="97"/>
      <c r="M25" s="97"/>
      <c r="N25" s="140"/>
      <c r="O25" s="97"/>
      <c r="P25" s="97"/>
      <c r="Q25" s="97"/>
      <c r="R25" s="135">
        <f t="shared" si="0"/>
        <v>21</v>
      </c>
      <c r="S25" s="148">
        <v>2.1000000000000001E-2</v>
      </c>
      <c r="T25" s="137">
        <v>50</v>
      </c>
      <c r="U25" s="138">
        <f>SUM(S25*T25)</f>
        <v>1.05</v>
      </c>
    </row>
    <row r="26" spans="1:21" ht="14.25" thickTop="1" thickBot="1">
      <c r="A26" s="139" t="s">
        <v>59</v>
      </c>
      <c r="B26" s="97"/>
      <c r="C26" s="97" t="s">
        <v>46</v>
      </c>
      <c r="D26" s="97"/>
      <c r="E26" s="97"/>
      <c r="F26" s="97"/>
      <c r="G26" s="97"/>
      <c r="H26" s="97"/>
      <c r="I26" s="97">
        <v>14</v>
      </c>
      <c r="J26" s="97">
        <v>12</v>
      </c>
      <c r="K26" s="97"/>
      <c r="L26" s="97"/>
      <c r="M26" s="97"/>
      <c r="N26" s="140"/>
      <c r="O26" s="97"/>
      <c r="P26" s="97"/>
      <c r="Q26" s="97"/>
      <c r="R26" s="135">
        <f t="shared" si="0"/>
        <v>26</v>
      </c>
      <c r="S26" s="148">
        <v>2.5999999999999999E-2</v>
      </c>
      <c r="T26" s="137">
        <v>80</v>
      </c>
      <c r="U26" s="138">
        <f>SUM(S26*T26)</f>
        <v>2.08</v>
      </c>
    </row>
    <row r="27" spans="1:21" ht="14.25" thickTop="1" thickBot="1">
      <c r="A27" s="139" t="s">
        <v>60</v>
      </c>
      <c r="B27" s="97"/>
      <c r="C27" s="97" t="s">
        <v>46</v>
      </c>
      <c r="D27" s="97"/>
      <c r="E27" s="97"/>
      <c r="F27" s="97"/>
      <c r="G27" s="97"/>
      <c r="H27" s="97"/>
      <c r="I27" s="97">
        <v>17.5</v>
      </c>
      <c r="J27" s="97"/>
      <c r="K27" s="97"/>
      <c r="L27" s="97"/>
      <c r="M27" s="97"/>
      <c r="N27" s="140"/>
      <c r="O27" s="97"/>
      <c r="P27" s="97"/>
      <c r="Q27" s="97"/>
      <c r="R27" s="135">
        <f t="shared" si="0"/>
        <v>17.5</v>
      </c>
      <c r="S27" s="148">
        <v>1.7999999999999999E-2</v>
      </c>
      <c r="T27" s="137">
        <v>70</v>
      </c>
      <c r="U27" s="138">
        <f t="shared" ref="U27:U28" si="1">SUM(S27*T27)</f>
        <v>1.26</v>
      </c>
    </row>
    <row r="28" spans="1:21" ht="14.25" thickTop="1" thickBot="1">
      <c r="A28" s="139" t="s">
        <v>111</v>
      </c>
      <c r="B28" s="97"/>
      <c r="C28" s="97" t="s">
        <v>46</v>
      </c>
      <c r="D28" s="97"/>
      <c r="E28" s="97"/>
      <c r="F28" s="97"/>
      <c r="G28" s="97"/>
      <c r="H28" s="97"/>
      <c r="I28" s="97">
        <v>6</v>
      </c>
      <c r="J28" s="97">
        <v>5</v>
      </c>
      <c r="K28" s="97">
        <v>6</v>
      </c>
      <c r="L28" s="97">
        <v>2</v>
      </c>
      <c r="M28" s="97"/>
      <c r="N28" s="140"/>
      <c r="O28" s="97"/>
      <c r="P28" s="97"/>
      <c r="Q28" s="97"/>
      <c r="R28" s="135">
        <f t="shared" si="0"/>
        <v>19</v>
      </c>
      <c r="S28" s="148">
        <v>1.9E-2</v>
      </c>
      <c r="T28" s="137">
        <v>774.33</v>
      </c>
      <c r="U28" s="138">
        <f t="shared" si="1"/>
        <v>14.71227</v>
      </c>
    </row>
    <row r="29" spans="1:21" ht="14.25" thickTop="1" thickBot="1">
      <c r="A29" s="139" t="s">
        <v>140</v>
      </c>
      <c r="B29" s="97"/>
      <c r="C29" s="97" t="s">
        <v>46</v>
      </c>
      <c r="D29" s="97"/>
      <c r="E29" s="97"/>
      <c r="F29" s="97"/>
      <c r="G29" s="97"/>
      <c r="H29" s="97"/>
      <c r="I29" s="97"/>
      <c r="J29" s="97">
        <v>86</v>
      </c>
      <c r="K29" s="97"/>
      <c r="L29" s="97"/>
      <c r="M29" s="97"/>
      <c r="N29" s="140"/>
      <c r="O29" s="97"/>
      <c r="P29" s="97"/>
      <c r="Q29" s="97"/>
      <c r="R29" s="135">
        <f t="shared" si="0"/>
        <v>86</v>
      </c>
      <c r="S29" s="148">
        <v>8.5999999999999993E-2</v>
      </c>
      <c r="T29" s="137">
        <v>280</v>
      </c>
      <c r="U29" s="138">
        <f>SUM(S29*T29)</f>
        <v>24.08</v>
      </c>
    </row>
    <row r="30" spans="1:21" ht="14.25" thickTop="1" thickBot="1">
      <c r="A30" s="139" t="s">
        <v>84</v>
      </c>
      <c r="B30" s="97"/>
      <c r="C30" s="97" t="s">
        <v>46</v>
      </c>
      <c r="D30" s="97"/>
      <c r="E30" s="97"/>
      <c r="F30" s="97"/>
      <c r="G30" s="97"/>
      <c r="H30" s="97"/>
      <c r="I30" s="97"/>
      <c r="J30" s="97">
        <v>11</v>
      </c>
      <c r="K30" s="97"/>
      <c r="L30" s="97"/>
      <c r="M30" s="97"/>
      <c r="N30" s="140"/>
      <c r="O30" s="97"/>
      <c r="P30" s="97"/>
      <c r="Q30" s="97"/>
      <c r="R30" s="135">
        <f t="shared" si="0"/>
        <v>11</v>
      </c>
      <c r="S30" s="148">
        <v>1.0999999999999999E-2</v>
      </c>
      <c r="T30" s="137">
        <v>90</v>
      </c>
      <c r="U30" s="138">
        <f>SUM(S30*T30)</f>
        <v>0.99</v>
      </c>
    </row>
    <row r="31" spans="1:21" ht="14.25" thickTop="1" thickBot="1">
      <c r="A31" s="139" t="s">
        <v>69</v>
      </c>
      <c r="B31" s="97"/>
      <c r="C31" s="97" t="s">
        <v>46</v>
      </c>
      <c r="D31" s="97"/>
      <c r="E31" s="97"/>
      <c r="F31" s="97"/>
      <c r="G31" s="97"/>
      <c r="H31" s="97"/>
      <c r="I31" s="97"/>
      <c r="J31" s="97">
        <v>10</v>
      </c>
      <c r="K31" s="97">
        <v>32</v>
      </c>
      <c r="L31" s="97"/>
      <c r="M31" s="97"/>
      <c r="N31" s="140"/>
      <c r="O31" s="97"/>
      <c r="P31" s="97"/>
      <c r="Q31" s="97"/>
      <c r="R31" s="135">
        <f t="shared" si="0"/>
        <v>42</v>
      </c>
      <c r="S31" s="148">
        <v>4.2000000000000003E-2</v>
      </c>
      <c r="T31" s="137">
        <v>61.92</v>
      </c>
      <c r="U31" s="138">
        <f>SUM(S31*T31)</f>
        <v>2.6006400000000003</v>
      </c>
    </row>
    <row r="32" spans="1:21" ht="14.25" thickTop="1" thickBot="1">
      <c r="A32" s="139" t="s">
        <v>76</v>
      </c>
      <c r="B32" s="97"/>
      <c r="C32" s="97" t="s">
        <v>46</v>
      </c>
      <c r="D32" s="97"/>
      <c r="E32" s="97"/>
      <c r="F32" s="97"/>
      <c r="G32" s="97"/>
      <c r="H32" s="97"/>
      <c r="I32" s="97"/>
      <c r="J32" s="97">
        <v>10</v>
      </c>
      <c r="K32" s="97"/>
      <c r="L32" s="97"/>
      <c r="M32" s="97"/>
      <c r="N32" s="140"/>
      <c r="O32" s="97"/>
      <c r="P32" s="97"/>
      <c r="Q32" s="97"/>
      <c r="R32" s="135">
        <f t="shared" si="0"/>
        <v>10</v>
      </c>
      <c r="S32" s="148">
        <v>0.01</v>
      </c>
      <c r="T32" s="137">
        <v>7</v>
      </c>
      <c r="U32" s="138">
        <f>SUM(S32*T32)</f>
        <v>7.0000000000000007E-2</v>
      </c>
    </row>
    <row r="33" spans="1:21" ht="14.25" thickTop="1" thickBot="1">
      <c r="A33" s="139" t="s">
        <v>56</v>
      </c>
      <c r="B33" s="97"/>
      <c r="C33" s="97" t="s">
        <v>46</v>
      </c>
      <c r="D33" s="97"/>
      <c r="E33" s="97"/>
      <c r="F33" s="97"/>
      <c r="G33" s="97"/>
      <c r="H33" s="97"/>
      <c r="I33" s="97"/>
      <c r="J33" s="97"/>
      <c r="K33" s="97" t="s">
        <v>78</v>
      </c>
      <c r="L33" s="97">
        <v>0.9</v>
      </c>
      <c r="M33" s="97">
        <v>15</v>
      </c>
      <c r="N33" s="140"/>
      <c r="O33" s="97"/>
      <c r="P33" s="97"/>
      <c r="Q33" s="97"/>
      <c r="R33" s="135">
        <f t="shared" si="0"/>
        <v>15.9</v>
      </c>
      <c r="S33" s="148">
        <v>1.6E-2</v>
      </c>
      <c r="T33" s="137">
        <v>90</v>
      </c>
      <c r="U33" s="138">
        <v>8.9600000000000009</v>
      </c>
    </row>
    <row r="34" spans="1:21" ht="14.25" thickTop="1" thickBot="1">
      <c r="A34" s="139" t="s">
        <v>72</v>
      </c>
      <c r="B34" s="97"/>
      <c r="C34" s="97" t="s">
        <v>46</v>
      </c>
      <c r="D34" s="97"/>
      <c r="E34" s="97"/>
      <c r="F34" s="97"/>
      <c r="G34" s="97"/>
      <c r="H34" s="97"/>
      <c r="I34" s="97"/>
      <c r="J34" s="97"/>
      <c r="K34" s="97"/>
      <c r="L34" s="97"/>
      <c r="M34" s="97">
        <v>25</v>
      </c>
      <c r="N34" s="140"/>
      <c r="O34" s="97"/>
      <c r="P34" s="97"/>
      <c r="Q34" s="97"/>
      <c r="R34" s="135">
        <f t="shared" si="0"/>
        <v>25</v>
      </c>
      <c r="S34" s="148">
        <v>2.5000000000000001E-2</v>
      </c>
      <c r="T34" s="137">
        <v>150</v>
      </c>
      <c r="U34" s="138">
        <f t="shared" ref="U34:U43" si="2">SUM(S34*T34)</f>
        <v>3.75</v>
      </c>
    </row>
    <row r="35" spans="1:21" ht="14.25" thickTop="1" thickBot="1">
      <c r="A35" s="139" t="s">
        <v>105</v>
      </c>
      <c r="B35" s="97"/>
      <c r="C35" s="97" t="s">
        <v>46</v>
      </c>
      <c r="D35" s="97"/>
      <c r="E35" s="97"/>
      <c r="F35" s="97"/>
      <c r="G35" s="97"/>
      <c r="H35" s="97"/>
      <c r="I35" s="97"/>
      <c r="J35" s="97"/>
      <c r="K35" s="97"/>
      <c r="L35" s="97">
        <v>2.5</v>
      </c>
      <c r="M35" s="97"/>
      <c r="N35" s="140"/>
      <c r="O35" s="97"/>
      <c r="P35" s="97"/>
      <c r="Q35" s="97"/>
      <c r="R35" s="135">
        <f t="shared" si="0"/>
        <v>2.5</v>
      </c>
      <c r="S35" s="148">
        <v>3.0000000000000001E-3</v>
      </c>
      <c r="T35" s="137">
        <v>200</v>
      </c>
      <c r="U35" s="138">
        <f t="shared" si="2"/>
        <v>0.6</v>
      </c>
    </row>
    <row r="36" spans="1:21" ht="14.25" thickTop="1" thickBot="1">
      <c r="A36" s="139" t="s">
        <v>73</v>
      </c>
      <c r="B36" s="97"/>
      <c r="C36" s="97" t="s">
        <v>46</v>
      </c>
      <c r="D36" s="97"/>
      <c r="E36" s="97"/>
      <c r="F36" s="97"/>
      <c r="G36" s="97"/>
      <c r="H36" s="97"/>
      <c r="I36" s="97"/>
      <c r="J36" s="97"/>
      <c r="K36" s="97"/>
      <c r="L36" s="97">
        <v>2.5</v>
      </c>
      <c r="M36" s="97"/>
      <c r="N36" s="140"/>
      <c r="O36" s="97"/>
      <c r="P36" s="97"/>
      <c r="Q36" s="97"/>
      <c r="R36" s="135">
        <f t="shared" si="0"/>
        <v>2.5</v>
      </c>
      <c r="S36" s="148">
        <v>3.0000000000000001E-3</v>
      </c>
      <c r="T36" s="137">
        <v>50</v>
      </c>
      <c r="U36" s="138">
        <f t="shared" si="2"/>
        <v>0.15</v>
      </c>
    </row>
    <row r="37" spans="1:21" ht="14.25" thickTop="1" thickBot="1">
      <c r="A37" s="139" t="s">
        <v>81</v>
      </c>
      <c r="B37" s="97"/>
      <c r="C37" s="97" t="s">
        <v>46</v>
      </c>
      <c r="D37" s="97"/>
      <c r="E37" s="97"/>
      <c r="F37" s="97"/>
      <c r="G37" s="97"/>
      <c r="H37" s="97"/>
      <c r="I37" s="97" t="s">
        <v>78</v>
      </c>
      <c r="J37" s="97">
        <v>2</v>
      </c>
      <c r="K37" s="97"/>
      <c r="L37" s="97"/>
      <c r="M37" s="97"/>
      <c r="N37" s="140"/>
      <c r="O37" s="97"/>
      <c r="P37" s="97"/>
      <c r="Q37" s="97"/>
      <c r="R37" s="135">
        <f t="shared" si="0"/>
        <v>2</v>
      </c>
      <c r="S37" s="148">
        <v>2E-3</v>
      </c>
      <c r="T37" s="137">
        <v>160</v>
      </c>
      <c r="U37" s="138">
        <f t="shared" si="2"/>
        <v>0.32</v>
      </c>
    </row>
    <row r="38" spans="1:21" ht="14.25" thickTop="1" thickBot="1">
      <c r="A38" s="139"/>
      <c r="B38" s="97"/>
      <c r="C38" s="97" t="s">
        <v>46</v>
      </c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140"/>
      <c r="O38" s="97"/>
      <c r="P38" s="97"/>
      <c r="Q38" s="97"/>
      <c r="R38" s="135">
        <f t="shared" si="0"/>
        <v>0</v>
      </c>
      <c r="S38" s="148">
        <f>SUM(R38*S17)</f>
        <v>0</v>
      </c>
      <c r="T38" s="137">
        <v>0</v>
      </c>
      <c r="U38" s="138">
        <f t="shared" si="2"/>
        <v>0</v>
      </c>
    </row>
    <row r="39" spans="1:21" ht="14.25" thickTop="1" thickBot="1">
      <c r="A39" s="139"/>
      <c r="B39" s="97"/>
      <c r="C39" s="97" t="s">
        <v>46</v>
      </c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140"/>
      <c r="O39" s="97"/>
      <c r="P39" s="97"/>
      <c r="Q39" s="97"/>
      <c r="R39" s="135">
        <f t="shared" si="0"/>
        <v>0</v>
      </c>
      <c r="S39" s="148">
        <f>SUM(R39*S17)</f>
        <v>0</v>
      </c>
      <c r="T39" s="137">
        <v>0</v>
      </c>
      <c r="U39" s="138">
        <f t="shared" si="2"/>
        <v>0</v>
      </c>
    </row>
    <row r="40" spans="1:21" ht="14.25" thickTop="1" thickBot="1">
      <c r="A40" s="139" t="s">
        <v>64</v>
      </c>
      <c r="B40" s="97"/>
      <c r="C40" s="97" t="s">
        <v>46</v>
      </c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140"/>
      <c r="O40" s="97"/>
      <c r="P40" s="97"/>
      <c r="Q40" s="97"/>
      <c r="R40" s="135">
        <v>8</v>
      </c>
      <c r="S40" s="148">
        <v>8.0000000000000002E-3</v>
      </c>
      <c r="T40" s="137">
        <v>18</v>
      </c>
      <c r="U40" s="138">
        <f t="shared" si="2"/>
        <v>0.14400000000000002</v>
      </c>
    </row>
    <row r="41" spans="1:21" ht="14.25" thickTop="1" thickBot="1">
      <c r="A41" s="139" t="s">
        <v>63</v>
      </c>
      <c r="B41" s="97"/>
      <c r="C41" s="97" t="s">
        <v>46</v>
      </c>
      <c r="D41" s="97"/>
      <c r="E41" s="97"/>
      <c r="F41" s="97"/>
      <c r="G41" s="97"/>
      <c r="H41" s="97">
        <v>120</v>
      </c>
      <c r="I41" s="97">
        <v>38</v>
      </c>
      <c r="J41" s="97"/>
      <c r="K41" s="97"/>
      <c r="L41" s="97"/>
      <c r="M41" s="97"/>
      <c r="N41" s="140"/>
      <c r="O41" s="97"/>
      <c r="P41" s="97"/>
      <c r="Q41" s="97"/>
      <c r="R41" s="135">
        <f t="shared" si="0"/>
        <v>158</v>
      </c>
      <c r="S41" s="148">
        <v>0.158</v>
      </c>
      <c r="T41" s="137">
        <v>61.11</v>
      </c>
      <c r="U41" s="138">
        <f t="shared" si="2"/>
        <v>9.6553799999999992</v>
      </c>
    </row>
    <row r="42" spans="1:21" ht="14.25" thickTop="1" thickBot="1">
      <c r="A42" s="141"/>
      <c r="B42" s="114"/>
      <c r="C42" s="114" t="s">
        <v>46</v>
      </c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37"/>
      <c r="O42" s="114"/>
      <c r="P42" s="114"/>
      <c r="Q42" s="114"/>
      <c r="R42" s="135">
        <v>0</v>
      </c>
      <c r="S42" s="148">
        <f>SUM(R42*S17)</f>
        <v>0</v>
      </c>
      <c r="T42" s="137">
        <v>0</v>
      </c>
      <c r="U42" s="138">
        <f t="shared" si="2"/>
        <v>0</v>
      </c>
    </row>
    <row r="43" spans="1:21" ht="14.25" thickTop="1" thickBot="1">
      <c r="A43" s="142"/>
      <c r="B43" s="114"/>
      <c r="C43" s="114" t="s">
        <v>46</v>
      </c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37"/>
      <c r="O43" s="114"/>
      <c r="P43" s="114"/>
      <c r="Q43" s="114"/>
      <c r="R43" s="135">
        <f t="shared" si="0"/>
        <v>0</v>
      </c>
      <c r="S43" s="148">
        <f>SUM(R43*S17)</f>
        <v>0</v>
      </c>
      <c r="T43" s="137">
        <v>0</v>
      </c>
      <c r="U43" s="138">
        <f t="shared" si="2"/>
        <v>0</v>
      </c>
    </row>
    <row r="44" spans="1:21" ht="13.5" thickTop="1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143" t="s">
        <v>47</v>
      </c>
      <c r="N44" s="77"/>
      <c r="O44" s="77"/>
      <c r="P44" s="77" t="s">
        <v>74</v>
      </c>
      <c r="Q44" s="77"/>
      <c r="R44" s="77"/>
      <c r="S44" s="77"/>
      <c r="T44" s="77"/>
      <c r="U44" s="138">
        <f>SUM(U22:U43)</f>
        <v>94.362289999999987</v>
      </c>
    </row>
    <row r="45" spans="1:21">
      <c r="A45" s="143" t="s">
        <v>48</v>
      </c>
      <c r="B45" s="77" t="s">
        <v>49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143" t="s">
        <v>50</v>
      </c>
      <c r="N45" s="77"/>
      <c r="O45" s="77"/>
      <c r="P45" s="77"/>
      <c r="Q45" s="77"/>
      <c r="R45" s="77"/>
      <c r="S45" s="77"/>
      <c r="T45" s="77"/>
      <c r="U45" s="138">
        <f>SUM(U44/S17)</f>
        <v>94.362289999999987</v>
      </c>
    </row>
    <row r="46" spans="1:21">
      <c r="A46" s="143" t="s">
        <v>51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143" t="s">
        <v>52</v>
      </c>
      <c r="N46" s="77"/>
      <c r="O46" s="77"/>
      <c r="P46" s="77" t="s">
        <v>75</v>
      </c>
      <c r="Q46" s="77"/>
      <c r="R46" s="77"/>
      <c r="S46" s="77"/>
      <c r="T46" s="77"/>
      <c r="U46" s="77"/>
    </row>
    <row r="47" spans="1:21">
      <c r="A47" s="143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143" t="s">
        <v>50</v>
      </c>
      <c r="N47" s="77"/>
      <c r="O47" s="77"/>
      <c r="P47" s="77"/>
      <c r="Q47" s="77"/>
      <c r="R47" s="77"/>
      <c r="S47" s="77"/>
      <c r="T47" s="77"/>
      <c r="U47" s="77"/>
    </row>
    <row r="48" spans="1:21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</row>
    <row r="49" spans="1:21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</row>
  </sheetData>
  <mergeCells count="43">
    <mergeCell ref="C16:C20"/>
    <mergeCell ref="D16:H17"/>
    <mergeCell ref="I16:M17"/>
    <mergeCell ref="N16:Q17"/>
    <mergeCell ref="R16:T16"/>
    <mergeCell ref="R17:R18"/>
    <mergeCell ref="D18:D20"/>
    <mergeCell ref="E18:E20"/>
    <mergeCell ref="F18:F20"/>
    <mergeCell ref="G18:G20"/>
    <mergeCell ref="H18:H20"/>
    <mergeCell ref="I18:I20"/>
    <mergeCell ref="J18:J20"/>
    <mergeCell ref="K18:K20"/>
    <mergeCell ref="L18:L20"/>
    <mergeCell ref="M18:M20"/>
    <mergeCell ref="N18:N20"/>
    <mergeCell ref="O18:O20"/>
    <mergeCell ref="P18:P20"/>
    <mergeCell ref="Q18:Q20"/>
    <mergeCell ref="H7:I7"/>
    <mergeCell ref="J7:K7"/>
    <mergeCell ref="B8:C8"/>
    <mergeCell ref="D8:E8"/>
    <mergeCell ref="F8:G8"/>
    <mergeCell ref="H8:I8"/>
    <mergeCell ref="J8:K8"/>
    <mergeCell ref="A7:C7"/>
    <mergeCell ref="D7:E7"/>
    <mergeCell ref="F7:G7"/>
    <mergeCell ref="T1:U1"/>
    <mergeCell ref="T2:U2"/>
    <mergeCell ref="A6:C6"/>
    <mergeCell ref="D6:E6"/>
    <mergeCell ref="F6:G6"/>
    <mergeCell ref="H6:I6"/>
    <mergeCell ref="R15:T15"/>
    <mergeCell ref="B10:C10"/>
    <mergeCell ref="H10:I10"/>
    <mergeCell ref="B9:C9"/>
    <mergeCell ref="D9:E9"/>
    <mergeCell ref="F9:G9"/>
    <mergeCell ref="H9:I9"/>
  </mergeCells>
  <pageMargins left="0.39370078740157483" right="0.19685039370078741" top="0.59055118110236227" bottom="0.19685039370078741" header="0.51181102362204722" footer="0.51181102362204722"/>
  <pageSetup paperSize="9" scale="90" firstPageNumber="0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I51"/>
  <sheetViews>
    <sheetView zoomScalePageLayoutView="60" workbookViewId="0">
      <selection activeCell="U43" sqref="U43"/>
    </sheetView>
  </sheetViews>
  <sheetFormatPr defaultRowHeight="12.75"/>
  <cols>
    <col min="1" max="1" width="19.42578125" style="2" customWidth="1"/>
    <col min="2" max="2" width="5.5703125" style="2" customWidth="1"/>
    <col min="3" max="3" width="6.42578125" style="2" customWidth="1"/>
    <col min="4" max="4" width="8.28515625" style="2" customWidth="1"/>
    <col min="5" max="5" width="7.28515625" style="2" customWidth="1"/>
    <col min="6" max="6" width="8.7109375" style="2" customWidth="1"/>
    <col min="7" max="7" width="7.28515625" style="2" customWidth="1"/>
    <col min="8" max="8" width="7.5703125" style="2" customWidth="1"/>
    <col min="9" max="9" width="7.28515625" style="2" customWidth="1"/>
    <col min="10" max="10" width="6.7109375" style="2" customWidth="1"/>
    <col min="11" max="11" width="7.85546875" style="2" customWidth="1"/>
    <col min="12" max="12" width="6.7109375" style="2" customWidth="1"/>
    <col min="13" max="13" width="7.7109375" style="2" customWidth="1"/>
    <col min="14" max="14" width="8.42578125" style="2" customWidth="1"/>
    <col min="15" max="15" width="7.140625" style="2" customWidth="1"/>
    <col min="16" max="16" width="7" style="2" customWidth="1"/>
    <col min="17" max="17" width="6.140625" style="2" customWidth="1"/>
    <col min="18" max="18" width="9.42578125" style="2" customWidth="1"/>
    <col min="19" max="19" width="9.5703125" style="2" customWidth="1"/>
    <col min="20" max="20" width="10" style="2" customWidth="1"/>
    <col min="21" max="21" width="10.28515625" style="2" customWidth="1"/>
    <col min="22" max="22" width="8.5703125" style="2"/>
    <col min="23" max="23" width="9.42578125" style="2"/>
    <col min="24" max="1023" width="10.42578125" style="2"/>
    <col min="1024" max="1025" width="10.42578125"/>
  </cols>
  <sheetData>
    <row r="1" spans="1:21" ht="13.5" thickBo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7"/>
      <c r="N1" s="77"/>
      <c r="O1" s="77"/>
      <c r="P1" s="79"/>
      <c r="Q1" s="77"/>
      <c r="R1" s="80"/>
      <c r="S1" s="80"/>
      <c r="T1" s="253" t="s">
        <v>1</v>
      </c>
      <c r="U1" s="253"/>
    </row>
    <row r="2" spans="1:21">
      <c r="A2" s="79" t="s">
        <v>2</v>
      </c>
      <c r="B2" s="79"/>
      <c r="C2" s="79"/>
      <c r="D2" s="79" t="s">
        <v>125</v>
      </c>
      <c r="E2" s="79"/>
      <c r="F2" s="79"/>
      <c r="G2" s="79"/>
      <c r="H2" s="79"/>
      <c r="I2" s="79"/>
      <c r="J2" s="79"/>
      <c r="K2" s="79"/>
      <c r="L2" s="79"/>
      <c r="M2" s="77"/>
      <c r="N2" s="77"/>
      <c r="O2" s="77"/>
      <c r="P2" s="79"/>
      <c r="Q2" s="81"/>
      <c r="R2" s="80"/>
      <c r="S2" s="80"/>
      <c r="T2" s="254" t="s">
        <v>3</v>
      </c>
      <c r="U2" s="254"/>
    </row>
    <row r="3" spans="1:21">
      <c r="A3" s="81" t="s">
        <v>4</v>
      </c>
      <c r="B3" s="79"/>
      <c r="C3" s="79"/>
      <c r="D3" s="79"/>
      <c r="E3" s="79"/>
      <c r="F3" s="79"/>
      <c r="G3" s="79"/>
      <c r="H3" s="79"/>
      <c r="I3" s="82" t="s">
        <v>108</v>
      </c>
      <c r="J3" s="79"/>
      <c r="K3" s="79"/>
      <c r="L3" s="79"/>
      <c r="M3" s="77"/>
      <c r="N3" s="77"/>
      <c r="O3" s="77"/>
      <c r="P3" s="79"/>
      <c r="Q3" s="81">
        <v>5</v>
      </c>
      <c r="R3" s="80"/>
      <c r="S3" s="80"/>
      <c r="T3" s="83"/>
      <c r="U3" s="84"/>
    </row>
    <row r="4" spans="1:21">
      <c r="A4" s="77" t="s">
        <v>5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82"/>
      <c r="N4" s="77"/>
      <c r="O4" s="77"/>
      <c r="P4" s="79"/>
      <c r="Q4" s="77"/>
      <c r="R4" s="77"/>
      <c r="S4" s="77"/>
      <c r="T4" s="85"/>
      <c r="U4" s="86"/>
    </row>
    <row r="5" spans="1:21">
      <c r="A5" s="77"/>
      <c r="B5" s="77"/>
      <c r="C5" s="77"/>
      <c r="D5" s="77"/>
      <c r="E5" s="77"/>
      <c r="F5" s="77"/>
      <c r="G5" s="77"/>
      <c r="H5" s="79"/>
      <c r="I5" s="77"/>
      <c r="J5" s="79"/>
      <c r="K5" s="77"/>
      <c r="L5" s="77"/>
      <c r="M5" s="82"/>
      <c r="N5" s="77"/>
      <c r="O5" s="77"/>
      <c r="P5" s="79"/>
      <c r="Q5" s="77"/>
      <c r="R5" s="77"/>
      <c r="S5" s="77"/>
      <c r="T5" s="87"/>
      <c r="U5" s="88"/>
    </row>
    <row r="6" spans="1:21">
      <c r="A6" s="255" t="s">
        <v>6</v>
      </c>
      <c r="B6" s="255"/>
      <c r="C6" s="255"/>
      <c r="D6" s="256" t="s">
        <v>7</v>
      </c>
      <c r="E6" s="256"/>
      <c r="F6" s="256" t="s">
        <v>8</v>
      </c>
      <c r="G6" s="256"/>
      <c r="H6" s="256" t="s">
        <v>9</v>
      </c>
      <c r="I6" s="256"/>
      <c r="J6" s="89"/>
      <c r="K6" s="90"/>
      <c r="L6" s="89"/>
      <c r="M6" s="77"/>
      <c r="N6" s="77"/>
      <c r="O6" s="77"/>
      <c r="P6" s="77"/>
      <c r="Q6" s="77"/>
      <c r="R6" s="77"/>
      <c r="S6" s="77"/>
      <c r="T6" s="85"/>
      <c r="U6" s="86"/>
    </row>
    <row r="7" spans="1:21">
      <c r="A7" s="257" t="s">
        <v>124</v>
      </c>
      <c r="B7" s="257"/>
      <c r="C7" s="257"/>
      <c r="D7" s="258" t="s">
        <v>10</v>
      </c>
      <c r="E7" s="258"/>
      <c r="F7" s="258" t="s">
        <v>11</v>
      </c>
      <c r="G7" s="258"/>
      <c r="H7" s="258" t="s">
        <v>12</v>
      </c>
      <c r="I7" s="258"/>
      <c r="J7" s="258" t="s">
        <v>13</v>
      </c>
      <c r="K7" s="258"/>
      <c r="L7" s="145"/>
      <c r="M7" s="77"/>
      <c r="N7" s="77"/>
      <c r="O7" s="77"/>
      <c r="P7" s="77"/>
      <c r="Q7" s="77"/>
      <c r="R7" s="77"/>
      <c r="S7" s="77"/>
      <c r="T7" s="83"/>
      <c r="U7" s="84"/>
    </row>
    <row r="8" spans="1:21">
      <c r="A8" s="92" t="s">
        <v>14</v>
      </c>
      <c r="B8" s="256" t="s">
        <v>15</v>
      </c>
      <c r="C8" s="256"/>
      <c r="D8" s="258" t="s">
        <v>16</v>
      </c>
      <c r="E8" s="258"/>
      <c r="F8" s="258" t="s">
        <v>17</v>
      </c>
      <c r="G8" s="258"/>
      <c r="H8" s="258" t="s">
        <v>18</v>
      </c>
      <c r="I8" s="258"/>
      <c r="J8" s="258" t="s">
        <v>19</v>
      </c>
      <c r="K8" s="258"/>
      <c r="L8" s="145"/>
      <c r="M8" s="77"/>
      <c r="N8" s="77"/>
      <c r="O8" s="77"/>
      <c r="P8" s="77"/>
      <c r="Q8" s="77"/>
      <c r="R8" s="77"/>
      <c r="S8" s="77"/>
      <c r="T8" s="85"/>
      <c r="U8" s="86"/>
    </row>
    <row r="9" spans="1:21">
      <c r="A9" s="93" t="s">
        <v>20</v>
      </c>
      <c r="B9" s="258" t="s">
        <v>21</v>
      </c>
      <c r="C9" s="258"/>
      <c r="D9" s="258" t="s">
        <v>22</v>
      </c>
      <c r="E9" s="258"/>
      <c r="F9" s="258" t="s">
        <v>23</v>
      </c>
      <c r="G9" s="258"/>
      <c r="H9" s="258" t="s">
        <v>24</v>
      </c>
      <c r="I9" s="258"/>
      <c r="J9" s="94"/>
      <c r="K9" s="79"/>
      <c r="L9" s="145"/>
      <c r="M9" s="77"/>
      <c r="N9" s="77"/>
      <c r="O9" s="77" t="s">
        <v>130</v>
      </c>
      <c r="P9" s="77"/>
      <c r="Q9" s="77"/>
      <c r="R9" s="77"/>
      <c r="S9" s="77"/>
      <c r="T9" s="83"/>
      <c r="U9" s="84"/>
    </row>
    <row r="10" spans="1:21" ht="13.5" thickBot="1">
      <c r="A10" s="95"/>
      <c r="B10" s="260" t="s">
        <v>25</v>
      </c>
      <c r="C10" s="260"/>
      <c r="D10" s="96"/>
      <c r="E10" s="97"/>
      <c r="F10" s="79"/>
      <c r="G10" s="79"/>
      <c r="H10" s="260" t="s">
        <v>22</v>
      </c>
      <c r="I10" s="260"/>
      <c r="J10" s="94"/>
      <c r="K10" s="79"/>
      <c r="L10" s="94"/>
      <c r="M10" s="77"/>
      <c r="N10" s="77"/>
      <c r="O10" s="77"/>
      <c r="P10" s="77"/>
      <c r="Q10" s="77"/>
      <c r="R10" s="77"/>
      <c r="S10" s="77"/>
      <c r="T10" s="98"/>
      <c r="U10" s="99"/>
    </row>
    <row r="11" spans="1:21" ht="13.5" thickBot="1">
      <c r="A11" s="100">
        <v>1</v>
      </c>
      <c r="B11" s="101"/>
      <c r="C11" s="102">
        <v>2</v>
      </c>
      <c r="D11" s="103"/>
      <c r="E11" s="100">
        <v>3</v>
      </c>
      <c r="F11" s="104"/>
      <c r="G11" s="104">
        <v>4</v>
      </c>
      <c r="H11" s="103"/>
      <c r="I11" s="104">
        <v>5</v>
      </c>
      <c r="J11" s="146">
        <v>6</v>
      </c>
      <c r="K11" s="104"/>
      <c r="L11" s="103">
        <v>7</v>
      </c>
      <c r="M11" s="77"/>
      <c r="N11" s="106" t="s">
        <v>93</v>
      </c>
      <c r="O11" s="106"/>
      <c r="P11" s="106"/>
      <c r="Q11" s="106"/>
      <c r="R11" s="106"/>
      <c r="S11" s="106"/>
      <c r="T11" s="106"/>
      <c r="U11" s="107"/>
    </row>
    <row r="12" spans="1:21">
      <c r="A12" s="108"/>
      <c r="B12" s="109"/>
      <c r="C12" s="109"/>
      <c r="D12" s="109"/>
      <c r="E12" s="110">
        <v>93.97</v>
      </c>
      <c r="F12" s="109"/>
      <c r="G12" s="109">
        <v>1</v>
      </c>
      <c r="H12" s="109"/>
      <c r="I12" s="109">
        <v>93.97</v>
      </c>
      <c r="J12" s="111"/>
      <c r="K12" s="166">
        <f>SUM(U49)</f>
        <v>98.585139999999996</v>
      </c>
      <c r="L12" s="109"/>
      <c r="M12" s="77"/>
      <c r="N12" s="77"/>
      <c r="O12" s="77"/>
      <c r="P12" s="77"/>
      <c r="Q12" s="77"/>
      <c r="R12" s="77"/>
      <c r="S12" s="77"/>
      <c r="T12" s="77"/>
      <c r="U12" s="77"/>
    </row>
    <row r="13" spans="1:21">
      <c r="A13" s="112"/>
      <c r="B13" s="113"/>
      <c r="C13" s="113"/>
      <c r="D13" s="113"/>
      <c r="E13" s="114"/>
      <c r="F13" s="113"/>
      <c r="G13" s="113"/>
      <c r="H13" s="113"/>
      <c r="I13" s="113"/>
      <c r="J13" s="115"/>
      <c r="K13" s="114"/>
      <c r="L13" s="113"/>
      <c r="M13" s="77"/>
      <c r="N13" s="77" t="s">
        <v>27</v>
      </c>
      <c r="O13" s="77"/>
      <c r="P13" s="79"/>
      <c r="Q13" s="77"/>
      <c r="R13" s="77"/>
      <c r="S13" s="77" t="s">
        <v>94</v>
      </c>
      <c r="T13" s="77"/>
      <c r="U13" s="77"/>
    </row>
    <row r="14" spans="1:21" ht="13.5" thickBot="1">
      <c r="A14" s="116"/>
      <c r="B14" s="117"/>
      <c r="C14" s="118"/>
      <c r="D14" s="118"/>
      <c r="E14" s="119"/>
      <c r="F14" s="118"/>
      <c r="G14" s="118"/>
      <c r="H14" s="79"/>
      <c r="I14" s="79"/>
      <c r="J14" s="94"/>
      <c r="K14" s="95"/>
      <c r="L14" s="79"/>
      <c r="M14" s="77"/>
      <c r="N14" s="77" t="s">
        <v>28</v>
      </c>
      <c r="O14" s="77"/>
      <c r="P14" s="77"/>
      <c r="Q14" s="77"/>
      <c r="R14" s="77"/>
      <c r="S14" s="77"/>
      <c r="T14" s="77"/>
      <c r="U14" s="77"/>
    </row>
    <row r="15" spans="1:21" ht="13.5" thickBot="1">
      <c r="A15" s="79"/>
      <c r="B15" s="79"/>
      <c r="C15" s="79"/>
      <c r="D15" s="79"/>
      <c r="E15" s="79"/>
      <c r="F15" s="79"/>
      <c r="G15" s="79" t="s">
        <v>29</v>
      </c>
      <c r="H15" s="120"/>
      <c r="I15" s="121"/>
      <c r="J15" s="101"/>
      <c r="K15" s="122"/>
      <c r="L15" s="121"/>
      <c r="M15" s="77"/>
      <c r="N15" s="77"/>
      <c r="O15" s="77"/>
      <c r="P15" s="77"/>
      <c r="Q15" s="77"/>
      <c r="R15" s="77"/>
      <c r="S15" s="77"/>
      <c r="T15" s="77"/>
      <c r="U15" s="77"/>
    </row>
    <row r="16" spans="1:21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9"/>
      <c r="Q16" s="77"/>
      <c r="R16" s="79"/>
      <c r="S16" s="79"/>
      <c r="T16" s="77"/>
      <c r="U16" s="77"/>
    </row>
    <row r="17" spans="1:21">
      <c r="A17" s="77"/>
      <c r="B17" s="92"/>
      <c r="C17" s="144"/>
      <c r="D17" s="113"/>
      <c r="E17" s="113"/>
      <c r="F17" s="113"/>
      <c r="G17" s="113"/>
      <c r="H17" s="113"/>
      <c r="I17" s="113"/>
      <c r="J17" s="113" t="s">
        <v>30</v>
      </c>
      <c r="K17" s="113"/>
      <c r="L17" s="113"/>
      <c r="M17" s="113"/>
      <c r="N17" s="113"/>
      <c r="O17" s="113"/>
      <c r="P17" s="113"/>
      <c r="Q17" s="113"/>
      <c r="R17" s="256" t="s">
        <v>31</v>
      </c>
      <c r="S17" s="256"/>
      <c r="T17" s="256"/>
      <c r="U17" s="92"/>
    </row>
    <row r="18" spans="1:21">
      <c r="A18" s="92"/>
      <c r="B18" s="124"/>
      <c r="C18" s="261" t="s">
        <v>89</v>
      </c>
      <c r="D18" s="262" t="s">
        <v>33</v>
      </c>
      <c r="E18" s="262"/>
      <c r="F18" s="262"/>
      <c r="G18" s="262"/>
      <c r="H18" s="262"/>
      <c r="I18" s="262" t="s">
        <v>34</v>
      </c>
      <c r="J18" s="262"/>
      <c r="K18" s="262"/>
      <c r="L18" s="262"/>
      <c r="M18" s="262"/>
      <c r="N18" s="262" t="s">
        <v>35</v>
      </c>
      <c r="O18" s="262"/>
      <c r="P18" s="262"/>
      <c r="Q18" s="262"/>
      <c r="R18" s="260" t="s">
        <v>36</v>
      </c>
      <c r="S18" s="260"/>
      <c r="T18" s="260"/>
      <c r="U18" s="93"/>
    </row>
    <row r="19" spans="1:21">
      <c r="A19" s="93"/>
      <c r="B19" s="125"/>
      <c r="C19" s="261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3" t="s">
        <v>38</v>
      </c>
      <c r="S19" s="126">
        <v>1</v>
      </c>
      <c r="T19" s="126" t="s">
        <v>39</v>
      </c>
      <c r="U19" s="126" t="s">
        <v>40</v>
      </c>
    </row>
    <row r="20" spans="1:21" ht="18.75" customHeight="1">
      <c r="A20" s="93" t="s">
        <v>41</v>
      </c>
      <c r="B20" s="125" t="s">
        <v>42</v>
      </c>
      <c r="C20" s="261"/>
      <c r="D20" s="259"/>
      <c r="E20" s="259"/>
      <c r="F20" s="259"/>
      <c r="G20" s="259"/>
      <c r="H20" s="259"/>
      <c r="I20" s="259" t="s">
        <v>90</v>
      </c>
      <c r="J20" s="259" t="s">
        <v>141</v>
      </c>
      <c r="K20" s="259" t="s">
        <v>113</v>
      </c>
      <c r="L20" s="259" t="s">
        <v>114</v>
      </c>
      <c r="M20" s="259" t="s">
        <v>54</v>
      </c>
      <c r="N20" s="259" t="s">
        <v>82</v>
      </c>
      <c r="O20" s="259"/>
      <c r="P20" s="259"/>
      <c r="Q20" s="259"/>
      <c r="R20" s="263"/>
      <c r="S20" s="127"/>
      <c r="T20" s="77"/>
      <c r="U20" s="77"/>
    </row>
    <row r="21" spans="1:21" ht="17.25" customHeight="1">
      <c r="A21" s="93"/>
      <c r="B21" s="125"/>
      <c r="C21" s="261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124"/>
      <c r="S21" s="80"/>
      <c r="T21" s="77"/>
      <c r="U21" s="77"/>
    </row>
    <row r="22" spans="1:21" ht="13.5" customHeight="1">
      <c r="A22" s="128"/>
      <c r="B22" s="129"/>
      <c r="C22" s="261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125"/>
      <c r="S22" s="80"/>
      <c r="T22" s="77"/>
      <c r="U22" s="77"/>
    </row>
    <row r="23" spans="1:21">
      <c r="A23" s="130">
        <v>1</v>
      </c>
      <c r="B23" s="130">
        <v>2</v>
      </c>
      <c r="C23" s="130">
        <v>3</v>
      </c>
      <c r="D23" s="130">
        <v>4</v>
      </c>
      <c r="E23" s="130">
        <v>5</v>
      </c>
      <c r="F23" s="130">
        <v>6</v>
      </c>
      <c r="G23" s="130">
        <v>7</v>
      </c>
      <c r="H23" s="130">
        <v>8</v>
      </c>
      <c r="I23" s="130">
        <v>9</v>
      </c>
      <c r="J23" s="130">
        <v>10</v>
      </c>
      <c r="K23" s="130">
        <v>11</v>
      </c>
      <c r="L23" s="130">
        <v>12</v>
      </c>
      <c r="M23" s="131">
        <v>13</v>
      </c>
      <c r="N23" s="130">
        <v>14</v>
      </c>
      <c r="O23" s="130">
        <v>15</v>
      </c>
      <c r="P23" s="130">
        <v>16</v>
      </c>
      <c r="Q23" s="130">
        <v>17</v>
      </c>
      <c r="R23" s="131">
        <v>18</v>
      </c>
      <c r="S23" s="131">
        <v>19</v>
      </c>
      <c r="T23" s="126">
        <v>20</v>
      </c>
      <c r="U23" s="126">
        <v>21</v>
      </c>
    </row>
    <row r="24" spans="1:21" ht="13.5" thickBot="1">
      <c r="A24" s="132" t="s">
        <v>45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4"/>
      <c r="O24" s="133"/>
      <c r="P24" s="133"/>
      <c r="Q24" s="133"/>
      <c r="R24" s="135">
        <f>SUM(G24:Q24)</f>
        <v>0</v>
      </c>
      <c r="S24" s="148">
        <f>SUM(R24*S19)</f>
        <v>0</v>
      </c>
      <c r="T24" s="137"/>
      <c r="U24" s="138">
        <f>SUM(R24*S24)</f>
        <v>0</v>
      </c>
    </row>
    <row r="25" spans="1:21" ht="14.25" thickTop="1" thickBot="1">
      <c r="A25" s="141"/>
      <c r="B25" s="95"/>
      <c r="C25" s="97" t="s">
        <v>46</v>
      </c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149"/>
      <c r="O25" s="95"/>
      <c r="P25" s="95"/>
      <c r="Q25" s="95"/>
      <c r="R25" s="135">
        <f t="shared" ref="R25:R47" si="0">SUM(D25:Q25)</f>
        <v>0</v>
      </c>
      <c r="S25" s="148">
        <v>0</v>
      </c>
      <c r="T25" s="137">
        <v>0</v>
      </c>
      <c r="U25" s="138">
        <f t="shared" ref="U25:U26" si="1">SUM(S25*T25)</f>
        <v>0</v>
      </c>
    </row>
    <row r="26" spans="1:21" ht="14.25" thickTop="1" thickBot="1">
      <c r="A26" s="139" t="s">
        <v>73</v>
      </c>
      <c r="B26" s="97"/>
      <c r="C26" s="97" t="s">
        <v>46</v>
      </c>
      <c r="D26" s="97"/>
      <c r="E26" s="97"/>
      <c r="F26" s="97"/>
      <c r="G26" s="97"/>
      <c r="H26" s="97"/>
      <c r="I26" s="97">
        <v>31.2</v>
      </c>
      <c r="J26" s="97"/>
      <c r="K26" s="97">
        <v>1.8</v>
      </c>
      <c r="L26" s="97"/>
      <c r="M26" s="97"/>
      <c r="N26" s="140"/>
      <c r="O26" s="97"/>
      <c r="P26" s="97"/>
      <c r="Q26" s="97"/>
      <c r="R26" s="135">
        <f t="shared" si="0"/>
        <v>33</v>
      </c>
      <c r="S26" s="148">
        <v>3.3000000000000002E-2</v>
      </c>
      <c r="T26" s="137">
        <v>50</v>
      </c>
      <c r="U26" s="138">
        <f t="shared" si="1"/>
        <v>1.6500000000000001</v>
      </c>
    </row>
    <row r="27" spans="1:21" ht="14.25" thickTop="1" thickBot="1">
      <c r="A27" s="139" t="s">
        <v>115</v>
      </c>
      <c r="B27" s="97"/>
      <c r="C27" s="97" t="s">
        <v>46</v>
      </c>
      <c r="D27" s="97"/>
      <c r="E27" s="97"/>
      <c r="F27" s="97"/>
      <c r="G27" s="97"/>
      <c r="H27" s="97"/>
      <c r="I27" s="97">
        <v>12</v>
      </c>
      <c r="J27" s="97"/>
      <c r="K27" s="97"/>
      <c r="L27" s="97"/>
      <c r="M27" s="97" t="s">
        <v>78</v>
      </c>
      <c r="N27" s="140"/>
      <c r="O27" s="97"/>
      <c r="P27" s="97"/>
      <c r="Q27" s="97"/>
      <c r="R27" s="135">
        <f t="shared" si="0"/>
        <v>12</v>
      </c>
      <c r="S27" s="148">
        <v>1.2E-2</v>
      </c>
      <c r="T27" s="137">
        <v>61.92</v>
      </c>
      <c r="U27" s="138">
        <f>SUM(S27*T27)</f>
        <v>0.74304000000000003</v>
      </c>
    </row>
    <row r="28" spans="1:21" ht="14.25" thickTop="1" thickBot="1">
      <c r="A28" s="139" t="s">
        <v>56</v>
      </c>
      <c r="B28" s="97"/>
      <c r="C28" s="97" t="s">
        <v>46</v>
      </c>
      <c r="D28" s="97"/>
      <c r="E28" s="97"/>
      <c r="F28" s="97"/>
      <c r="G28" s="97"/>
      <c r="H28" s="97"/>
      <c r="I28" s="97">
        <v>1.6</v>
      </c>
      <c r="J28" s="97"/>
      <c r="K28" s="97">
        <v>4.5</v>
      </c>
      <c r="L28" s="97"/>
      <c r="M28" s="97">
        <v>15</v>
      </c>
      <c r="N28" s="140"/>
      <c r="O28" s="97"/>
      <c r="P28" s="97"/>
      <c r="Q28" s="97"/>
      <c r="R28" s="135">
        <f t="shared" si="0"/>
        <v>21.1</v>
      </c>
      <c r="S28" s="148">
        <v>2.1999999999999999E-2</v>
      </c>
      <c r="T28" s="137">
        <v>90</v>
      </c>
      <c r="U28" s="138">
        <f>SUM(S28*T28)</f>
        <v>1.98</v>
      </c>
    </row>
    <row r="29" spans="1:21" ht="14.25" thickTop="1" thickBot="1">
      <c r="A29" s="139" t="s">
        <v>62</v>
      </c>
      <c r="B29" s="97"/>
      <c r="C29" s="97" t="s">
        <v>46</v>
      </c>
      <c r="D29" s="97"/>
      <c r="E29" s="97"/>
      <c r="F29" s="97"/>
      <c r="G29" s="97"/>
      <c r="H29" s="97"/>
      <c r="I29" s="97">
        <v>0.9</v>
      </c>
      <c r="J29" s="97"/>
      <c r="K29" s="97"/>
      <c r="L29" s="97"/>
      <c r="M29" s="97"/>
      <c r="N29" s="140"/>
      <c r="O29" s="97"/>
      <c r="P29" s="97"/>
      <c r="Q29" s="97"/>
      <c r="R29" s="135">
        <f t="shared" si="0"/>
        <v>0.9</v>
      </c>
      <c r="S29" s="148">
        <v>8.9999999999999993E-3</v>
      </c>
      <c r="T29" s="137">
        <v>17</v>
      </c>
      <c r="U29" s="138">
        <f>SUM(S29*T29)</f>
        <v>0.153</v>
      </c>
    </row>
    <row r="30" spans="1:21" ht="14.25" thickTop="1" thickBot="1">
      <c r="A30" s="139" t="s">
        <v>76</v>
      </c>
      <c r="B30" s="97"/>
      <c r="C30" s="97" t="s">
        <v>46</v>
      </c>
      <c r="D30" s="97"/>
      <c r="E30" s="97"/>
      <c r="F30" s="97"/>
      <c r="G30" s="97"/>
      <c r="H30" s="97"/>
      <c r="I30" s="97">
        <v>2.8</v>
      </c>
      <c r="J30" s="97" t="s">
        <v>78</v>
      </c>
      <c r="K30" s="97"/>
      <c r="L30" s="97"/>
      <c r="M30" s="97"/>
      <c r="N30" s="140"/>
      <c r="O30" s="97"/>
      <c r="P30" s="97"/>
      <c r="Q30" s="97"/>
      <c r="R30" s="135">
        <f t="shared" si="0"/>
        <v>2.8</v>
      </c>
      <c r="S30" s="148">
        <v>3.0000000000000001E-3</v>
      </c>
      <c r="T30" s="137">
        <v>7</v>
      </c>
      <c r="U30" s="138">
        <f t="shared" ref="U30:U32" si="2">SUM(S30*T30)</f>
        <v>2.1000000000000001E-2</v>
      </c>
    </row>
    <row r="31" spans="1:21" ht="14.25" thickTop="1" thickBot="1">
      <c r="A31" s="139" t="s">
        <v>116</v>
      </c>
      <c r="B31" s="97"/>
      <c r="C31" s="97" t="s">
        <v>46</v>
      </c>
      <c r="D31" s="97"/>
      <c r="E31" s="97"/>
      <c r="F31" s="97"/>
      <c r="G31" s="97"/>
      <c r="H31" s="97"/>
      <c r="I31" s="97">
        <v>2</v>
      </c>
      <c r="J31" s="97"/>
      <c r="K31" s="97"/>
      <c r="L31" s="97"/>
      <c r="M31" s="97"/>
      <c r="N31" s="140"/>
      <c r="O31" s="97"/>
      <c r="P31" s="97"/>
      <c r="Q31" s="97"/>
      <c r="R31" s="135">
        <f t="shared" si="0"/>
        <v>2</v>
      </c>
      <c r="S31" s="148">
        <v>2E-3</v>
      </c>
      <c r="T31" s="137">
        <v>160</v>
      </c>
      <c r="U31" s="138">
        <f t="shared" si="2"/>
        <v>0.32</v>
      </c>
    </row>
    <row r="32" spans="1:21" ht="14.25" thickTop="1" thickBot="1">
      <c r="A32" s="139" t="s">
        <v>58</v>
      </c>
      <c r="B32" s="97"/>
      <c r="C32" s="97" t="s">
        <v>46</v>
      </c>
      <c r="D32" s="97"/>
      <c r="E32" s="97"/>
      <c r="F32" s="97"/>
      <c r="G32" s="97"/>
      <c r="H32" s="97"/>
      <c r="I32" s="97"/>
      <c r="J32" s="97">
        <v>77.5</v>
      </c>
      <c r="K32" s="97"/>
      <c r="L32" s="97"/>
      <c r="M32" s="97"/>
      <c r="N32" s="140"/>
      <c r="O32" s="97"/>
      <c r="P32" s="97"/>
      <c r="Q32" s="97"/>
      <c r="R32" s="135">
        <f t="shared" si="0"/>
        <v>77.5</v>
      </c>
      <c r="S32" s="148">
        <v>7.8E-2</v>
      </c>
      <c r="T32" s="137">
        <v>70</v>
      </c>
      <c r="U32" s="138">
        <f t="shared" si="2"/>
        <v>5.46</v>
      </c>
    </row>
    <row r="33" spans="1:22" ht="14.25" thickTop="1" thickBot="1">
      <c r="A33" s="139" t="s">
        <v>71</v>
      </c>
      <c r="B33" s="97"/>
      <c r="C33" s="97" t="s">
        <v>46</v>
      </c>
      <c r="D33" s="97"/>
      <c r="E33" s="97"/>
      <c r="F33" s="97"/>
      <c r="G33" s="97"/>
      <c r="H33" s="97"/>
      <c r="I33" s="97"/>
      <c r="J33" s="97">
        <v>7.5</v>
      </c>
      <c r="K33" s="97"/>
      <c r="L33" s="97"/>
      <c r="M33" s="97"/>
      <c r="N33" s="140"/>
      <c r="O33" s="97"/>
      <c r="P33" s="97"/>
      <c r="Q33" s="97"/>
      <c r="R33" s="135">
        <f t="shared" si="0"/>
        <v>7.5</v>
      </c>
      <c r="S33" s="148">
        <v>8.0000000000000002E-3</v>
      </c>
      <c r="T33" s="137">
        <v>35</v>
      </c>
      <c r="U33" s="138">
        <f>SUM(S33*T33)</f>
        <v>0.28000000000000003</v>
      </c>
    </row>
    <row r="34" spans="1:22" ht="14.25" thickTop="1" thickBot="1">
      <c r="A34" s="139" t="s">
        <v>140</v>
      </c>
      <c r="B34" s="97"/>
      <c r="C34" s="97" t="s">
        <v>46</v>
      </c>
      <c r="D34" s="97"/>
      <c r="E34" s="97"/>
      <c r="F34" s="97"/>
      <c r="G34" s="97"/>
      <c r="H34" s="97"/>
      <c r="I34" s="97"/>
      <c r="J34" s="97">
        <v>31</v>
      </c>
      <c r="K34" s="97"/>
      <c r="L34" s="97"/>
      <c r="M34" s="97"/>
      <c r="N34" s="140"/>
      <c r="O34" s="97"/>
      <c r="P34" s="97"/>
      <c r="Q34" s="97"/>
      <c r="R34" s="135">
        <f t="shared" si="0"/>
        <v>31</v>
      </c>
      <c r="S34" s="148">
        <v>3.1E-2</v>
      </c>
      <c r="T34" s="137">
        <v>280</v>
      </c>
      <c r="U34" s="138">
        <f>SUM(S34*T34)</f>
        <v>8.68</v>
      </c>
    </row>
    <row r="35" spans="1:22" ht="14.25" thickTop="1" thickBot="1">
      <c r="A35" s="139" t="s">
        <v>59</v>
      </c>
      <c r="B35" s="97"/>
      <c r="C35" s="97" t="s">
        <v>46</v>
      </c>
      <c r="D35" s="97"/>
      <c r="E35" s="97"/>
      <c r="F35" s="97"/>
      <c r="G35" s="97"/>
      <c r="H35" s="97"/>
      <c r="I35" s="97"/>
      <c r="J35" s="97">
        <v>23.75</v>
      </c>
      <c r="K35" s="97">
        <v>10.65</v>
      </c>
      <c r="L35" s="97"/>
      <c r="M35" s="97"/>
      <c r="N35" s="140"/>
      <c r="O35" s="97"/>
      <c r="P35" s="97"/>
      <c r="Q35" s="97"/>
      <c r="R35" s="135">
        <f t="shared" si="0"/>
        <v>34.4</v>
      </c>
      <c r="S35" s="148">
        <v>3.4000000000000002E-2</v>
      </c>
      <c r="T35" s="137">
        <v>80</v>
      </c>
      <c r="U35" s="138">
        <f>SUM(S35*T35)</f>
        <v>2.72</v>
      </c>
    </row>
    <row r="36" spans="1:22" ht="14.25" thickTop="1" thickBot="1">
      <c r="A36" s="139" t="s">
        <v>101</v>
      </c>
      <c r="B36" s="97"/>
      <c r="C36" s="97" t="s">
        <v>46</v>
      </c>
      <c r="D36" s="97"/>
      <c r="E36" s="97"/>
      <c r="F36" s="97"/>
      <c r="G36" s="97"/>
      <c r="H36" s="97"/>
      <c r="I36" s="97"/>
      <c r="J36" s="97">
        <v>2.5</v>
      </c>
      <c r="K36" s="97">
        <v>6.75</v>
      </c>
      <c r="L36" s="97"/>
      <c r="M36" s="97"/>
      <c r="N36" s="140"/>
      <c r="O36" s="97"/>
      <c r="P36" s="97"/>
      <c r="Q36" s="97"/>
      <c r="R36" s="135">
        <f t="shared" si="0"/>
        <v>9.25</v>
      </c>
      <c r="S36" s="148">
        <v>0.01</v>
      </c>
      <c r="T36" s="137">
        <v>774.33</v>
      </c>
      <c r="U36" s="138">
        <f>SUM(S36*T36)</f>
        <v>7.7433000000000005</v>
      </c>
    </row>
    <row r="37" spans="1:22" ht="14.25" thickTop="1" thickBot="1">
      <c r="A37" s="139" t="s">
        <v>79</v>
      </c>
      <c r="B37" s="97"/>
      <c r="C37" s="97" t="s">
        <v>46</v>
      </c>
      <c r="D37" s="97"/>
      <c r="E37" s="97"/>
      <c r="F37" s="97"/>
      <c r="G37" s="97"/>
      <c r="H37" s="97"/>
      <c r="I37" s="97"/>
      <c r="J37" s="97"/>
      <c r="K37" s="97">
        <v>196.9</v>
      </c>
      <c r="L37" s="97"/>
      <c r="M37" s="97"/>
      <c r="N37" s="140"/>
      <c r="O37" s="97"/>
      <c r="P37" s="97"/>
      <c r="Q37" s="97"/>
      <c r="R37" s="135">
        <f t="shared" si="0"/>
        <v>196.9</v>
      </c>
      <c r="S37" s="148">
        <v>0.19700000000000001</v>
      </c>
      <c r="T37" s="137">
        <v>70</v>
      </c>
      <c r="U37" s="138">
        <f t="shared" ref="U37:U47" si="3">SUM(S37*T37)</f>
        <v>13.790000000000001</v>
      </c>
    </row>
    <row r="38" spans="1:22" ht="14.25" thickTop="1" thickBot="1">
      <c r="A38" s="139" t="s">
        <v>60</v>
      </c>
      <c r="B38" s="97"/>
      <c r="C38" s="97" t="s">
        <v>46</v>
      </c>
      <c r="D38" s="97"/>
      <c r="E38" s="97"/>
      <c r="F38" s="97"/>
      <c r="G38" s="97"/>
      <c r="H38" s="97"/>
      <c r="I38" s="97"/>
      <c r="J38" s="97"/>
      <c r="K38" s="97">
        <v>7.5</v>
      </c>
      <c r="L38" s="97"/>
      <c r="M38" s="97"/>
      <c r="N38" s="140"/>
      <c r="O38" s="97"/>
      <c r="P38" s="97"/>
      <c r="Q38" s="97"/>
      <c r="R38" s="135">
        <f t="shared" si="0"/>
        <v>7.5</v>
      </c>
      <c r="S38" s="148">
        <v>8.0000000000000002E-3</v>
      </c>
      <c r="T38" s="137">
        <v>70</v>
      </c>
      <c r="U38" s="138">
        <f t="shared" si="3"/>
        <v>0.56000000000000005</v>
      </c>
    </row>
    <row r="39" spans="1:22" ht="14.25" thickTop="1" thickBot="1">
      <c r="A39" s="139" t="s">
        <v>105</v>
      </c>
      <c r="B39" s="97"/>
      <c r="C39" s="97" t="s">
        <v>46</v>
      </c>
      <c r="D39" s="97"/>
      <c r="E39" s="97"/>
      <c r="F39" s="97"/>
      <c r="G39" s="97"/>
      <c r="H39" s="97"/>
      <c r="I39" s="97"/>
      <c r="J39" s="97"/>
      <c r="K39" s="97">
        <v>12</v>
      </c>
      <c r="L39" s="97"/>
      <c r="M39" s="97"/>
      <c r="N39" s="140"/>
      <c r="O39" s="97"/>
      <c r="P39" s="97"/>
      <c r="Q39" s="97"/>
      <c r="R39" s="135">
        <f t="shared" si="0"/>
        <v>12</v>
      </c>
      <c r="S39" s="148">
        <v>1.2E-2</v>
      </c>
      <c r="T39" s="137">
        <v>200</v>
      </c>
      <c r="U39" s="138">
        <f t="shared" si="3"/>
        <v>2.4</v>
      </c>
    </row>
    <row r="40" spans="1:22" ht="14.25" thickTop="1" thickBot="1">
      <c r="A40" s="139" t="s">
        <v>117</v>
      </c>
      <c r="B40" s="97"/>
      <c r="C40" s="97" t="s">
        <v>46</v>
      </c>
      <c r="D40" s="97"/>
      <c r="E40" s="97"/>
      <c r="F40" s="97"/>
      <c r="G40" s="97"/>
      <c r="H40" s="97"/>
      <c r="I40" s="97"/>
      <c r="J40" s="97"/>
      <c r="K40" s="97"/>
      <c r="L40" s="97">
        <v>100</v>
      </c>
      <c r="M40" s="97"/>
      <c r="N40" s="140"/>
      <c r="O40" s="97"/>
      <c r="P40" s="97"/>
      <c r="Q40" s="97"/>
      <c r="R40" s="135">
        <f t="shared" si="0"/>
        <v>100</v>
      </c>
      <c r="S40" s="148">
        <v>0.1</v>
      </c>
      <c r="T40" s="137">
        <v>230</v>
      </c>
      <c r="U40" s="138">
        <f t="shared" si="3"/>
        <v>23</v>
      </c>
    </row>
    <row r="41" spans="1:22" ht="14.25" thickTop="1" thickBot="1">
      <c r="A41" s="139" t="s">
        <v>54</v>
      </c>
      <c r="B41" s="97"/>
      <c r="C41" s="97" t="s">
        <v>46</v>
      </c>
      <c r="D41" s="97"/>
      <c r="E41" s="97"/>
      <c r="F41" s="97"/>
      <c r="G41" s="97"/>
      <c r="H41" s="97"/>
      <c r="I41" s="97"/>
      <c r="J41" s="97"/>
      <c r="K41" s="97"/>
      <c r="L41" s="97"/>
      <c r="M41" s="97">
        <v>2</v>
      </c>
      <c r="N41" s="140"/>
      <c r="O41" s="97"/>
      <c r="P41" s="97"/>
      <c r="Q41" s="97"/>
      <c r="R41" s="135">
        <f t="shared" si="0"/>
        <v>2</v>
      </c>
      <c r="S41" s="148">
        <v>2E-3</v>
      </c>
      <c r="T41" s="137">
        <v>650</v>
      </c>
      <c r="U41" s="138">
        <f t="shared" si="3"/>
        <v>1.3</v>
      </c>
      <c r="V41" s="2" t="s">
        <v>78</v>
      </c>
    </row>
    <row r="42" spans="1:22" ht="14.25" thickTop="1" thickBot="1">
      <c r="A42" s="139" t="s">
        <v>83</v>
      </c>
      <c r="B42" s="97"/>
      <c r="C42" s="97" t="s">
        <v>46</v>
      </c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140">
        <v>100</v>
      </c>
      <c r="O42" s="97"/>
      <c r="P42" s="97"/>
      <c r="Q42" s="97"/>
      <c r="R42" s="135">
        <f t="shared" si="0"/>
        <v>100</v>
      </c>
      <c r="S42" s="148">
        <v>0.1</v>
      </c>
      <c r="T42" s="137">
        <v>150</v>
      </c>
      <c r="U42" s="138">
        <f t="shared" si="3"/>
        <v>15</v>
      </c>
    </row>
    <row r="43" spans="1:22" ht="14.25" thickTop="1" thickBot="1">
      <c r="A43" s="139" t="s">
        <v>167</v>
      </c>
      <c r="B43" s="97"/>
      <c r="C43" s="97" t="s">
        <v>46</v>
      </c>
      <c r="D43" s="97"/>
      <c r="E43" s="97"/>
      <c r="F43" s="97"/>
      <c r="G43" s="97"/>
      <c r="H43" s="97"/>
      <c r="I43" s="97">
        <v>30.3</v>
      </c>
      <c r="J43" s="97"/>
      <c r="K43" s="97"/>
      <c r="L43" s="97"/>
      <c r="M43" s="97"/>
      <c r="N43" s="140"/>
      <c r="O43" s="97"/>
      <c r="P43" s="97"/>
      <c r="Q43" s="97"/>
      <c r="R43" s="135">
        <f t="shared" si="0"/>
        <v>30.3</v>
      </c>
      <c r="S43" s="148">
        <v>0.03</v>
      </c>
      <c r="T43" s="137">
        <v>176.92</v>
      </c>
      <c r="U43" s="138">
        <f t="shared" si="3"/>
        <v>5.307599999999999</v>
      </c>
    </row>
    <row r="44" spans="1:22" ht="14.25" thickTop="1" thickBot="1">
      <c r="A44" s="139" t="s">
        <v>64</v>
      </c>
      <c r="B44" s="97"/>
      <c r="C44" s="97" t="s">
        <v>46</v>
      </c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140"/>
      <c r="O44" s="97"/>
      <c r="P44" s="97"/>
      <c r="Q44" s="97"/>
      <c r="R44" s="135">
        <v>8</v>
      </c>
      <c r="S44" s="148">
        <v>8.0000000000000002E-3</v>
      </c>
      <c r="T44" s="137">
        <v>18</v>
      </c>
      <c r="U44" s="138">
        <f t="shared" si="3"/>
        <v>0.14400000000000002</v>
      </c>
    </row>
    <row r="45" spans="1:22" ht="14.25" thickTop="1" thickBot="1">
      <c r="A45" s="139" t="s">
        <v>63</v>
      </c>
      <c r="B45" s="97"/>
      <c r="C45" s="97" t="s">
        <v>46</v>
      </c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140"/>
      <c r="O45" s="97"/>
      <c r="P45" s="97"/>
      <c r="Q45" s="97"/>
      <c r="R45" s="135">
        <v>120</v>
      </c>
      <c r="S45" s="148">
        <v>0.12</v>
      </c>
      <c r="T45" s="137">
        <v>61.11</v>
      </c>
      <c r="U45" s="138">
        <f t="shared" si="3"/>
        <v>7.3331999999999997</v>
      </c>
    </row>
    <row r="46" spans="1:22" ht="14.25" thickTop="1" thickBot="1">
      <c r="A46" s="141"/>
      <c r="B46" s="114"/>
      <c r="C46" s="114" t="s">
        <v>46</v>
      </c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37"/>
      <c r="O46" s="114"/>
      <c r="P46" s="114"/>
      <c r="Q46" s="114"/>
      <c r="R46" s="135">
        <v>0</v>
      </c>
      <c r="S46" s="148">
        <f>SUM(R46*S19)</f>
        <v>0</v>
      </c>
      <c r="T46" s="137">
        <v>0</v>
      </c>
      <c r="U46" s="138">
        <f t="shared" si="3"/>
        <v>0</v>
      </c>
    </row>
    <row r="47" spans="1:22" ht="14.25" thickTop="1" thickBot="1">
      <c r="A47" s="142"/>
      <c r="B47" s="114"/>
      <c r="C47" s="114" t="s">
        <v>46</v>
      </c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37"/>
      <c r="O47" s="114"/>
      <c r="P47" s="114"/>
      <c r="Q47" s="114"/>
      <c r="R47" s="135">
        <f t="shared" si="0"/>
        <v>0</v>
      </c>
      <c r="S47" s="148">
        <f>SUM(R47*S19)</f>
        <v>0</v>
      </c>
      <c r="T47" s="137">
        <v>0</v>
      </c>
      <c r="U47" s="138">
        <f t="shared" si="3"/>
        <v>0</v>
      </c>
    </row>
    <row r="48" spans="1:22" ht="13.5" thickTop="1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143" t="s">
        <v>47</v>
      </c>
      <c r="N48" s="77"/>
      <c r="O48" s="77"/>
      <c r="P48" s="77" t="s">
        <v>74</v>
      </c>
      <c r="Q48" s="77"/>
      <c r="R48" s="77"/>
      <c r="S48" s="77"/>
      <c r="T48" s="77"/>
      <c r="U48" s="138">
        <f>SUM(U24:U47)</f>
        <v>98.585139999999996</v>
      </c>
    </row>
    <row r="49" spans="1:21">
      <c r="A49" s="143" t="s">
        <v>48</v>
      </c>
      <c r="B49" s="77" t="s">
        <v>49</v>
      </c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143" t="s">
        <v>50</v>
      </c>
      <c r="N49" s="77"/>
      <c r="O49" s="77"/>
      <c r="P49" s="77"/>
      <c r="Q49" s="77"/>
      <c r="R49" s="77"/>
      <c r="S49" s="77"/>
      <c r="T49" s="77"/>
      <c r="U49" s="138">
        <f>SUM(U48/S19)</f>
        <v>98.585139999999996</v>
      </c>
    </row>
    <row r="50" spans="1:21">
      <c r="A50" s="143" t="s">
        <v>51</v>
      </c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143" t="s">
        <v>52</v>
      </c>
      <c r="N50" s="77"/>
      <c r="O50" s="77"/>
      <c r="P50" s="77" t="s">
        <v>75</v>
      </c>
      <c r="Q50" s="77"/>
      <c r="R50" s="77"/>
      <c r="S50" s="77"/>
      <c r="T50" s="77"/>
      <c r="U50" s="77"/>
    </row>
    <row r="51" spans="1:21">
      <c r="A51" s="143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143" t="s">
        <v>50</v>
      </c>
      <c r="N51" s="77"/>
      <c r="O51" s="77"/>
      <c r="P51" s="77"/>
      <c r="Q51" s="77"/>
      <c r="R51" s="77"/>
      <c r="S51" s="77"/>
      <c r="T51" s="77"/>
      <c r="U51" s="77"/>
    </row>
  </sheetData>
  <mergeCells count="43">
    <mergeCell ref="C18:C22"/>
    <mergeCell ref="T1:U1"/>
    <mergeCell ref="T2:U2"/>
    <mergeCell ref="A6:C6"/>
    <mergeCell ref="D6:E6"/>
    <mergeCell ref="F6:G6"/>
    <mergeCell ref="H6:I6"/>
    <mergeCell ref="N18:Q19"/>
    <mergeCell ref="R18:T18"/>
    <mergeCell ref="R19:R20"/>
    <mergeCell ref="N20:N22"/>
    <mergeCell ref="O20:O22"/>
    <mergeCell ref="P20:P22"/>
    <mergeCell ref="Q20:Q22"/>
    <mergeCell ref="I18:M19"/>
    <mergeCell ref="I20:I22"/>
    <mergeCell ref="J20:J22"/>
    <mergeCell ref="K20:K22"/>
    <mergeCell ref="L20:L22"/>
    <mergeCell ref="M20:M22"/>
    <mergeCell ref="D18:H19"/>
    <mergeCell ref="D20:D22"/>
    <mergeCell ref="E20:E22"/>
    <mergeCell ref="F20:F22"/>
    <mergeCell ref="G20:G22"/>
    <mergeCell ref="H20:H22"/>
    <mergeCell ref="B10:C10"/>
    <mergeCell ref="H10:I10"/>
    <mergeCell ref="R17:T17"/>
    <mergeCell ref="B9:C9"/>
    <mergeCell ref="D9:E9"/>
    <mergeCell ref="F9:G9"/>
    <mergeCell ref="H9:I9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</mergeCells>
  <pageMargins left="0.196527777777778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K50"/>
  <sheetViews>
    <sheetView topLeftCell="A19" zoomScalePageLayoutView="60" workbookViewId="0">
      <selection activeCell="U40" sqref="U40"/>
    </sheetView>
  </sheetViews>
  <sheetFormatPr defaultRowHeight="12.75"/>
  <cols>
    <col min="1" max="1" width="21.42578125" style="2" customWidth="1"/>
    <col min="2" max="2" width="6.140625" style="2" customWidth="1"/>
    <col min="3" max="3" width="6.5703125" style="2" customWidth="1"/>
    <col min="4" max="4" width="9.5703125" style="2" customWidth="1"/>
    <col min="5" max="5" width="9.140625" style="2" customWidth="1"/>
    <col min="6" max="6" width="9.85546875" style="2" customWidth="1"/>
    <col min="7" max="7" width="8.85546875" style="2" customWidth="1"/>
    <col min="8" max="8" width="9" style="2" customWidth="1"/>
    <col min="9" max="9" width="10" style="2" customWidth="1"/>
    <col min="10" max="10" width="9.28515625" style="2" customWidth="1"/>
    <col min="11" max="11" width="9" style="2" customWidth="1"/>
    <col min="12" max="12" width="8" style="2" customWidth="1"/>
    <col min="13" max="13" width="7.7109375" style="2" customWidth="1"/>
    <col min="14" max="14" width="8.5703125" style="2" customWidth="1"/>
    <col min="15" max="15" width="7.5703125" style="2" customWidth="1"/>
    <col min="16" max="16" width="7.28515625" style="2" customWidth="1"/>
    <col min="17" max="17" width="9.28515625" style="2" customWidth="1"/>
    <col min="18" max="1025" width="10.42578125" style="2"/>
  </cols>
  <sheetData>
    <row r="1" spans="1:21" ht="13.5" thickBo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7"/>
      <c r="N1" s="77"/>
      <c r="O1" s="77"/>
      <c r="P1" s="79"/>
      <c r="Q1" s="77"/>
      <c r="R1" s="80"/>
      <c r="S1" s="80"/>
      <c r="T1" s="253" t="s">
        <v>1</v>
      </c>
      <c r="U1" s="253"/>
    </row>
    <row r="2" spans="1:21">
      <c r="A2" s="79" t="s">
        <v>2</v>
      </c>
      <c r="B2" s="79"/>
      <c r="C2" s="79"/>
      <c r="D2" s="79" t="s">
        <v>125</v>
      </c>
      <c r="E2" s="79"/>
      <c r="F2" s="79"/>
      <c r="G2" s="79"/>
      <c r="H2" s="79"/>
      <c r="I2" s="79"/>
      <c r="J2" s="79"/>
      <c r="K2" s="79"/>
      <c r="L2" s="79"/>
      <c r="M2" s="77"/>
      <c r="N2" s="77"/>
      <c r="O2" s="77"/>
      <c r="P2" s="79"/>
      <c r="Q2" s="81"/>
      <c r="R2" s="80"/>
      <c r="S2" s="80"/>
      <c r="T2" s="254" t="s">
        <v>3</v>
      </c>
      <c r="U2" s="254"/>
    </row>
    <row r="3" spans="1:21">
      <c r="A3" s="81" t="s">
        <v>4</v>
      </c>
      <c r="B3" s="79"/>
      <c r="C3" s="79"/>
      <c r="D3" s="79"/>
      <c r="E3" s="79"/>
      <c r="F3" s="79"/>
      <c r="G3" s="79"/>
      <c r="H3" s="79"/>
      <c r="I3" s="82" t="s">
        <v>108</v>
      </c>
      <c r="J3" s="79"/>
      <c r="K3" s="79"/>
      <c r="L3" s="79"/>
      <c r="M3" s="77"/>
      <c r="N3" s="77"/>
      <c r="O3" s="77"/>
      <c r="P3" s="79"/>
      <c r="Q3" s="81">
        <v>6</v>
      </c>
      <c r="R3" s="80"/>
      <c r="S3" s="80"/>
      <c r="T3" s="83"/>
      <c r="U3" s="84"/>
    </row>
    <row r="4" spans="1:21">
      <c r="A4" s="77" t="s">
        <v>142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82"/>
      <c r="N4" s="77"/>
      <c r="O4" s="77"/>
      <c r="P4" s="79"/>
      <c r="Q4" s="77"/>
      <c r="R4" s="77"/>
      <c r="S4" s="77"/>
      <c r="T4" s="85"/>
      <c r="U4" s="86"/>
    </row>
    <row r="5" spans="1:21">
      <c r="A5" s="77"/>
      <c r="B5" s="77"/>
      <c r="C5" s="77"/>
      <c r="D5" s="77"/>
      <c r="E5" s="77"/>
      <c r="F5" s="77"/>
      <c r="G5" s="77"/>
      <c r="H5" s="79"/>
      <c r="I5" s="77"/>
      <c r="J5" s="79"/>
      <c r="K5" s="77"/>
      <c r="L5" s="77"/>
      <c r="M5" s="82"/>
      <c r="N5" s="77"/>
      <c r="O5" s="77"/>
      <c r="P5" s="79"/>
      <c r="Q5" s="77"/>
      <c r="R5" s="77"/>
      <c r="S5" s="77"/>
      <c r="T5" s="87"/>
      <c r="U5" s="88"/>
    </row>
    <row r="6" spans="1:21">
      <c r="A6" s="255" t="s">
        <v>6</v>
      </c>
      <c r="B6" s="255"/>
      <c r="C6" s="255"/>
      <c r="D6" s="256" t="s">
        <v>7</v>
      </c>
      <c r="E6" s="256"/>
      <c r="F6" s="256" t="s">
        <v>8</v>
      </c>
      <c r="G6" s="256"/>
      <c r="H6" s="256" t="s">
        <v>9</v>
      </c>
      <c r="I6" s="256"/>
      <c r="J6" s="89"/>
      <c r="K6" s="90"/>
      <c r="L6" s="89"/>
      <c r="M6" s="77"/>
      <c r="N6" s="77"/>
      <c r="O6" s="77"/>
      <c r="P6" s="77"/>
      <c r="Q6" s="77"/>
      <c r="R6" s="77"/>
      <c r="S6" s="77"/>
      <c r="T6" s="85"/>
      <c r="U6" s="86"/>
    </row>
    <row r="7" spans="1:21">
      <c r="A7" s="257" t="s">
        <v>165</v>
      </c>
      <c r="B7" s="257"/>
      <c r="C7" s="257"/>
      <c r="D7" s="258" t="s">
        <v>10</v>
      </c>
      <c r="E7" s="258"/>
      <c r="F7" s="258" t="s">
        <v>11</v>
      </c>
      <c r="G7" s="258"/>
      <c r="H7" s="258" t="s">
        <v>12</v>
      </c>
      <c r="I7" s="258"/>
      <c r="J7" s="258" t="s">
        <v>13</v>
      </c>
      <c r="K7" s="258"/>
      <c r="L7" s="145"/>
      <c r="M7" s="77"/>
      <c r="N7" s="77"/>
      <c r="O7" s="77"/>
      <c r="P7" s="77"/>
      <c r="Q7" s="77"/>
      <c r="R7" s="77"/>
      <c r="S7" s="77"/>
      <c r="T7" s="83"/>
      <c r="U7" s="84"/>
    </row>
    <row r="8" spans="1:21">
      <c r="A8" s="92" t="s">
        <v>14</v>
      </c>
      <c r="B8" s="256" t="s">
        <v>15</v>
      </c>
      <c r="C8" s="256"/>
      <c r="D8" s="258" t="s">
        <v>16</v>
      </c>
      <c r="E8" s="258"/>
      <c r="F8" s="258" t="s">
        <v>17</v>
      </c>
      <c r="G8" s="258"/>
      <c r="H8" s="258" t="s">
        <v>18</v>
      </c>
      <c r="I8" s="258"/>
      <c r="J8" s="258" t="s">
        <v>19</v>
      </c>
      <c r="K8" s="258"/>
      <c r="L8" s="145"/>
      <c r="M8" s="77"/>
      <c r="N8" s="77"/>
      <c r="O8" s="77"/>
      <c r="P8" s="77"/>
      <c r="Q8" s="77"/>
      <c r="R8" s="77"/>
      <c r="S8" s="77"/>
      <c r="T8" s="85"/>
      <c r="U8" s="86"/>
    </row>
    <row r="9" spans="1:21">
      <c r="A9" s="93" t="s">
        <v>20</v>
      </c>
      <c r="B9" s="258" t="s">
        <v>21</v>
      </c>
      <c r="C9" s="258"/>
      <c r="D9" s="258" t="s">
        <v>22</v>
      </c>
      <c r="E9" s="258"/>
      <c r="F9" s="258" t="s">
        <v>23</v>
      </c>
      <c r="G9" s="258"/>
      <c r="H9" s="258" t="s">
        <v>24</v>
      </c>
      <c r="I9" s="258"/>
      <c r="J9" s="94"/>
      <c r="K9" s="79"/>
      <c r="L9" s="145"/>
      <c r="M9" s="77"/>
      <c r="N9" s="77"/>
      <c r="O9" s="77" t="s">
        <v>133</v>
      </c>
      <c r="P9" s="77"/>
      <c r="Q9" s="77"/>
      <c r="R9" s="77"/>
      <c r="S9" s="77"/>
      <c r="T9" s="83"/>
      <c r="U9" s="84"/>
    </row>
    <row r="10" spans="1:21" ht="13.5" thickBot="1">
      <c r="A10" s="95"/>
      <c r="B10" s="260" t="s">
        <v>25</v>
      </c>
      <c r="C10" s="260"/>
      <c r="D10" s="96"/>
      <c r="E10" s="97"/>
      <c r="F10" s="79"/>
      <c r="G10" s="79"/>
      <c r="H10" s="260" t="s">
        <v>22</v>
      </c>
      <c r="I10" s="260"/>
      <c r="J10" s="94"/>
      <c r="K10" s="79"/>
      <c r="L10" s="94"/>
      <c r="M10" s="77"/>
      <c r="N10" s="77"/>
      <c r="O10" s="77"/>
      <c r="P10" s="77"/>
      <c r="Q10" s="77"/>
      <c r="R10" s="77"/>
      <c r="S10" s="77"/>
      <c r="T10" s="98"/>
      <c r="U10" s="99"/>
    </row>
    <row r="11" spans="1:21" ht="13.5" thickBot="1">
      <c r="A11" s="100">
        <v>1</v>
      </c>
      <c r="B11" s="101"/>
      <c r="C11" s="102">
        <v>2</v>
      </c>
      <c r="D11" s="103"/>
      <c r="E11" s="100">
        <v>3</v>
      </c>
      <c r="F11" s="104"/>
      <c r="G11" s="104">
        <v>4</v>
      </c>
      <c r="H11" s="103"/>
      <c r="I11" s="104">
        <v>5</v>
      </c>
      <c r="J11" s="146">
        <v>6</v>
      </c>
      <c r="K11" s="104"/>
      <c r="L11" s="103">
        <v>7</v>
      </c>
      <c r="M11" s="77"/>
      <c r="N11" s="106" t="s">
        <v>93</v>
      </c>
      <c r="O11" s="106"/>
      <c r="P11" s="106"/>
      <c r="Q11" s="106"/>
      <c r="R11" s="106"/>
      <c r="S11" s="106"/>
      <c r="T11" s="106"/>
      <c r="U11" s="107"/>
    </row>
    <row r="12" spans="1:21">
      <c r="A12" s="108"/>
      <c r="B12" s="109"/>
      <c r="C12" s="109"/>
      <c r="D12" s="109"/>
      <c r="E12" s="110">
        <v>80.48</v>
      </c>
      <c r="F12" s="109"/>
      <c r="G12" s="109">
        <v>1</v>
      </c>
      <c r="H12" s="109"/>
      <c r="I12" s="109">
        <v>80.48</v>
      </c>
      <c r="J12" s="111"/>
      <c r="K12" s="166">
        <f>SUM(U48)</f>
        <v>91.249459999999999</v>
      </c>
      <c r="L12" s="109"/>
      <c r="M12" s="77"/>
      <c r="N12" s="77"/>
      <c r="O12" s="77"/>
      <c r="P12" s="77"/>
      <c r="Q12" s="77"/>
      <c r="R12" s="77"/>
      <c r="S12" s="77"/>
      <c r="T12" s="77"/>
      <c r="U12" s="77"/>
    </row>
    <row r="13" spans="1:21">
      <c r="A13" s="112"/>
      <c r="B13" s="113"/>
      <c r="C13" s="113"/>
      <c r="D13" s="113"/>
      <c r="E13" s="114"/>
      <c r="F13" s="113"/>
      <c r="G13" s="113"/>
      <c r="H13" s="113"/>
      <c r="I13" s="113"/>
      <c r="J13" s="115"/>
      <c r="K13" s="114"/>
      <c r="L13" s="113"/>
      <c r="M13" s="77"/>
      <c r="N13" s="77" t="s">
        <v>27</v>
      </c>
      <c r="O13" s="77"/>
      <c r="P13" s="79"/>
      <c r="Q13" s="77"/>
      <c r="R13" s="77"/>
      <c r="S13" s="77" t="s">
        <v>94</v>
      </c>
      <c r="T13" s="77"/>
      <c r="U13" s="77"/>
    </row>
    <row r="14" spans="1:21" ht="13.5" thickBot="1">
      <c r="A14" s="116"/>
      <c r="B14" s="117"/>
      <c r="C14" s="118"/>
      <c r="D14" s="118"/>
      <c r="E14" s="119"/>
      <c r="F14" s="118"/>
      <c r="G14" s="118"/>
      <c r="H14" s="79"/>
      <c r="I14" s="79"/>
      <c r="J14" s="94"/>
      <c r="K14" s="95"/>
      <c r="L14" s="79"/>
      <c r="M14" s="77"/>
      <c r="N14" s="77" t="s">
        <v>28</v>
      </c>
      <c r="O14" s="77"/>
      <c r="P14" s="77"/>
      <c r="Q14" s="77"/>
      <c r="R14" s="77"/>
      <c r="S14" s="77"/>
      <c r="T14" s="77"/>
      <c r="U14" s="77"/>
    </row>
    <row r="15" spans="1:21" ht="13.5" thickBot="1">
      <c r="A15" s="79"/>
      <c r="B15" s="79"/>
      <c r="C15" s="79"/>
      <c r="D15" s="79"/>
      <c r="E15" s="79"/>
      <c r="F15" s="79"/>
      <c r="G15" s="79" t="s">
        <v>29</v>
      </c>
      <c r="H15" s="120"/>
      <c r="I15" s="121"/>
      <c r="J15" s="101"/>
      <c r="K15" s="122"/>
      <c r="L15" s="121"/>
      <c r="M15" s="77"/>
      <c r="N15" s="77"/>
      <c r="O15" s="77"/>
      <c r="P15" s="77"/>
      <c r="Q15" s="77"/>
      <c r="R15" s="77"/>
      <c r="S15" s="77"/>
      <c r="T15" s="77"/>
      <c r="U15" s="77"/>
    </row>
    <row r="16" spans="1:21" ht="1.5" customHeight="1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9"/>
      <c r="Q16" s="77"/>
      <c r="R16" s="79"/>
      <c r="S16" s="79"/>
      <c r="T16" s="77"/>
      <c r="U16" s="77"/>
    </row>
    <row r="17" spans="1:21">
      <c r="A17" s="77"/>
      <c r="B17" s="92"/>
      <c r="C17" s="144"/>
      <c r="D17" s="113"/>
      <c r="E17" s="113"/>
      <c r="F17" s="113"/>
      <c r="G17" s="113"/>
      <c r="H17" s="113"/>
      <c r="I17" s="113"/>
      <c r="J17" s="113" t="s">
        <v>30</v>
      </c>
      <c r="K17" s="113"/>
      <c r="L17" s="113"/>
      <c r="M17" s="113"/>
      <c r="N17" s="113"/>
      <c r="O17" s="113"/>
      <c r="P17" s="113"/>
      <c r="Q17" s="113"/>
      <c r="R17" s="256" t="s">
        <v>31</v>
      </c>
      <c r="S17" s="256"/>
      <c r="T17" s="256"/>
      <c r="U17" s="92"/>
    </row>
    <row r="18" spans="1:21">
      <c r="A18" s="92"/>
      <c r="B18" s="124"/>
      <c r="C18" s="261" t="s">
        <v>89</v>
      </c>
      <c r="D18" s="262" t="s">
        <v>33</v>
      </c>
      <c r="E18" s="262"/>
      <c r="F18" s="262"/>
      <c r="G18" s="262"/>
      <c r="H18" s="262"/>
      <c r="I18" s="262" t="s">
        <v>34</v>
      </c>
      <c r="J18" s="262"/>
      <c r="K18" s="262"/>
      <c r="L18" s="262"/>
      <c r="M18" s="262"/>
      <c r="N18" s="262" t="s">
        <v>35</v>
      </c>
      <c r="O18" s="262"/>
      <c r="P18" s="262"/>
      <c r="Q18" s="262"/>
      <c r="R18" s="260" t="s">
        <v>36</v>
      </c>
      <c r="S18" s="260"/>
      <c r="T18" s="260"/>
      <c r="U18" s="93"/>
    </row>
    <row r="19" spans="1:21" ht="15" customHeight="1">
      <c r="A19" s="266" t="s">
        <v>41</v>
      </c>
      <c r="B19" s="267" t="s">
        <v>42</v>
      </c>
      <c r="C19" s="261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3" t="s">
        <v>38</v>
      </c>
      <c r="S19" s="126">
        <v>1</v>
      </c>
      <c r="T19" s="126" t="s">
        <v>39</v>
      </c>
      <c r="U19" s="126" t="s">
        <v>40</v>
      </c>
    </row>
    <row r="20" spans="1:21" ht="20.25" customHeight="1">
      <c r="A20" s="266"/>
      <c r="B20" s="267"/>
      <c r="C20" s="261"/>
      <c r="D20" s="259"/>
      <c r="E20" s="259"/>
      <c r="F20" s="259"/>
      <c r="G20" s="259"/>
      <c r="H20" s="259"/>
      <c r="I20" s="259" t="s">
        <v>147</v>
      </c>
      <c r="J20" s="259" t="s">
        <v>103</v>
      </c>
      <c r="K20" s="259" t="s">
        <v>145</v>
      </c>
      <c r="L20" s="259" t="s">
        <v>146</v>
      </c>
      <c r="M20" s="259" t="s">
        <v>100</v>
      </c>
      <c r="N20" s="259"/>
      <c r="O20" s="259"/>
      <c r="P20" s="259"/>
      <c r="Q20" s="259"/>
      <c r="R20" s="263"/>
      <c r="S20" s="127"/>
      <c r="T20" s="77"/>
      <c r="U20" s="77"/>
    </row>
    <row r="21" spans="1:21" ht="19.5" customHeight="1">
      <c r="A21" s="93"/>
      <c r="B21" s="125"/>
      <c r="C21" s="261"/>
      <c r="D21" s="259"/>
      <c r="E21" s="259"/>
      <c r="F21" s="259"/>
      <c r="G21" s="259"/>
      <c r="H21" s="259"/>
      <c r="I21" s="264"/>
      <c r="J21" s="259"/>
      <c r="K21" s="259"/>
      <c r="L21" s="259"/>
      <c r="M21" s="259"/>
      <c r="N21" s="264"/>
      <c r="O21" s="259"/>
      <c r="P21" s="259"/>
      <c r="Q21" s="259"/>
      <c r="R21" s="124"/>
      <c r="S21" s="80"/>
      <c r="T21" s="77"/>
      <c r="U21" s="77"/>
    </row>
    <row r="22" spans="1:21" ht="25.5" customHeight="1">
      <c r="A22" s="128"/>
      <c r="B22" s="129"/>
      <c r="C22" s="261"/>
      <c r="D22" s="259"/>
      <c r="E22" s="259"/>
      <c r="F22" s="259"/>
      <c r="G22" s="259"/>
      <c r="H22" s="259"/>
      <c r="I22" s="265"/>
      <c r="J22" s="259"/>
      <c r="K22" s="259"/>
      <c r="L22" s="259"/>
      <c r="M22" s="259"/>
      <c r="N22" s="265"/>
      <c r="O22" s="259"/>
      <c r="P22" s="259"/>
      <c r="Q22" s="259"/>
      <c r="R22" s="125"/>
      <c r="S22" s="80"/>
      <c r="T22" s="77"/>
      <c r="U22" s="77"/>
    </row>
    <row r="23" spans="1:21">
      <c r="A23" s="130">
        <v>1</v>
      </c>
      <c r="B23" s="130">
        <v>2</v>
      </c>
      <c r="C23" s="130">
        <v>3</v>
      </c>
      <c r="D23" s="130">
        <v>4</v>
      </c>
      <c r="E23" s="130">
        <v>5</v>
      </c>
      <c r="F23" s="130">
        <v>6</v>
      </c>
      <c r="G23" s="130">
        <v>7</v>
      </c>
      <c r="H23" s="130">
        <v>8</v>
      </c>
      <c r="I23" s="130">
        <v>9</v>
      </c>
      <c r="J23" s="130">
        <v>10</v>
      </c>
      <c r="K23" s="130">
        <v>11</v>
      </c>
      <c r="L23" s="130">
        <v>12</v>
      </c>
      <c r="M23" s="131">
        <v>13</v>
      </c>
      <c r="N23" s="130">
        <v>14</v>
      </c>
      <c r="O23" s="130">
        <v>15</v>
      </c>
      <c r="P23" s="130">
        <v>16</v>
      </c>
      <c r="Q23" s="130">
        <v>17</v>
      </c>
      <c r="R23" s="131">
        <v>18</v>
      </c>
      <c r="S23" s="131">
        <v>19</v>
      </c>
      <c r="T23" s="126">
        <v>20</v>
      </c>
      <c r="U23" s="126">
        <v>21</v>
      </c>
    </row>
    <row r="24" spans="1:21" ht="18" customHeight="1" thickBot="1">
      <c r="A24" s="151" t="s">
        <v>45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152"/>
      <c r="O24" s="90"/>
      <c r="P24" s="90"/>
      <c r="Q24" s="90"/>
      <c r="R24" s="153">
        <f>SUM(G24:Q24)</f>
        <v>0</v>
      </c>
      <c r="S24" s="148">
        <f>SUM(R24*S19)</f>
        <v>0</v>
      </c>
      <c r="T24" s="137"/>
      <c r="U24" s="138">
        <f>SUM(R24*S24)</f>
        <v>0</v>
      </c>
    </row>
    <row r="25" spans="1:21" ht="14.25" thickTop="1" thickBot="1">
      <c r="A25" s="154"/>
      <c r="B25" s="137"/>
      <c r="C25" s="137" t="s">
        <v>46</v>
      </c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55">
        <f t="shared" ref="R25:R46" si="0">SUM(D25:Q25)</f>
        <v>0</v>
      </c>
      <c r="S25" s="148">
        <v>0</v>
      </c>
      <c r="T25" s="137">
        <v>0</v>
      </c>
      <c r="U25" s="138">
        <f t="shared" ref="U25:U26" si="1">SUM(S25*T25)</f>
        <v>0</v>
      </c>
    </row>
    <row r="26" spans="1:21" ht="14.25" thickTop="1" thickBot="1">
      <c r="A26" s="139" t="s">
        <v>149</v>
      </c>
      <c r="B26" s="97"/>
      <c r="C26" s="97" t="s">
        <v>46</v>
      </c>
      <c r="D26" s="97"/>
      <c r="E26" s="97"/>
      <c r="F26" s="97"/>
      <c r="G26" s="97"/>
      <c r="H26" s="97"/>
      <c r="I26" s="97"/>
      <c r="J26" s="97"/>
      <c r="K26" s="97">
        <v>10</v>
      </c>
      <c r="L26" s="97"/>
      <c r="M26" s="97"/>
      <c r="N26" s="140"/>
      <c r="O26" s="97"/>
      <c r="P26" s="97"/>
      <c r="Q26" s="97"/>
      <c r="R26" s="135">
        <f t="shared" si="0"/>
        <v>10</v>
      </c>
      <c r="S26" s="148">
        <v>0.01</v>
      </c>
      <c r="T26" s="137">
        <v>100</v>
      </c>
      <c r="U26" s="138">
        <f t="shared" si="1"/>
        <v>1</v>
      </c>
    </row>
    <row r="27" spans="1:21" ht="14.25" thickTop="1" thickBot="1">
      <c r="A27" s="139" t="s">
        <v>73</v>
      </c>
      <c r="B27" s="97"/>
      <c r="C27" s="97" t="s">
        <v>46</v>
      </c>
      <c r="D27" s="97"/>
      <c r="E27" s="97"/>
      <c r="F27" s="97"/>
      <c r="G27" s="97"/>
      <c r="H27" s="97"/>
      <c r="I27" s="97"/>
      <c r="J27" s="97"/>
      <c r="K27" s="97"/>
      <c r="L27" s="97">
        <v>2.2999999999999998</v>
      </c>
      <c r="M27" s="97"/>
      <c r="N27" s="140"/>
      <c r="O27" s="97"/>
      <c r="P27" s="97"/>
      <c r="Q27" s="97"/>
      <c r="R27" s="135">
        <f t="shared" si="0"/>
        <v>2.2999999999999998</v>
      </c>
      <c r="S27" s="148">
        <v>2E-3</v>
      </c>
      <c r="T27" s="137">
        <v>50</v>
      </c>
      <c r="U27" s="138">
        <f>SUM(S27*T27)</f>
        <v>0.1</v>
      </c>
    </row>
    <row r="28" spans="1:21" ht="14.25" thickTop="1" thickBot="1">
      <c r="A28" s="139" t="s">
        <v>76</v>
      </c>
      <c r="B28" s="97"/>
      <c r="C28" s="97" t="s">
        <v>46</v>
      </c>
      <c r="D28" s="97"/>
      <c r="E28" s="97"/>
      <c r="F28" s="97"/>
      <c r="G28" s="97"/>
      <c r="H28" s="97"/>
      <c r="I28" s="97"/>
      <c r="J28" s="97"/>
      <c r="K28" s="97">
        <v>6</v>
      </c>
      <c r="L28" s="97"/>
      <c r="M28" s="97"/>
      <c r="N28" s="140"/>
      <c r="O28" s="97"/>
      <c r="P28" s="97"/>
      <c r="Q28" s="97"/>
      <c r="R28" s="135">
        <f t="shared" si="0"/>
        <v>6</v>
      </c>
      <c r="S28" s="148">
        <v>6.0000000000000001E-3</v>
      </c>
      <c r="T28" s="137">
        <v>7</v>
      </c>
      <c r="U28" s="138">
        <f>SUM(S28*T28)</f>
        <v>4.2000000000000003E-2</v>
      </c>
    </row>
    <row r="29" spans="1:21" ht="14.25" thickTop="1" thickBot="1">
      <c r="A29" s="139" t="s">
        <v>55</v>
      </c>
      <c r="B29" s="97"/>
      <c r="C29" s="97" t="s">
        <v>46</v>
      </c>
      <c r="D29" s="97"/>
      <c r="E29" s="97"/>
      <c r="F29" s="97"/>
      <c r="G29" s="97"/>
      <c r="H29" s="97"/>
      <c r="I29" s="97">
        <v>5</v>
      </c>
      <c r="J29" s="97">
        <v>6</v>
      </c>
      <c r="K29" s="97" t="s">
        <v>78</v>
      </c>
      <c r="L29" s="97" t="s">
        <v>78</v>
      </c>
      <c r="M29" s="97"/>
      <c r="N29" s="140"/>
      <c r="O29" s="97"/>
      <c r="P29" s="97"/>
      <c r="Q29" s="97"/>
      <c r="R29" s="135">
        <f t="shared" si="0"/>
        <v>11</v>
      </c>
      <c r="S29" s="148">
        <v>1.0999999999999999E-2</v>
      </c>
      <c r="T29" s="137">
        <v>774.33</v>
      </c>
      <c r="U29" s="138">
        <f>SUM(S29*T29)</f>
        <v>8.5176300000000005</v>
      </c>
    </row>
    <row r="30" spans="1:21" ht="14.25" thickTop="1" thickBot="1">
      <c r="A30" s="139" t="s">
        <v>116</v>
      </c>
      <c r="B30" s="97"/>
      <c r="C30" s="97" t="s">
        <v>46</v>
      </c>
      <c r="D30" s="97"/>
      <c r="E30" s="97"/>
      <c r="F30" s="97"/>
      <c r="G30" s="97"/>
      <c r="H30" s="97"/>
      <c r="I30" s="97"/>
      <c r="J30" s="97"/>
      <c r="K30" s="97">
        <v>3</v>
      </c>
      <c r="L30" s="97"/>
      <c r="M30" s="97"/>
      <c r="N30" s="140"/>
      <c r="O30" s="97"/>
      <c r="P30" s="97"/>
      <c r="Q30" s="97"/>
      <c r="R30" s="135">
        <f t="shared" si="0"/>
        <v>3</v>
      </c>
      <c r="S30" s="148">
        <v>3.0000000000000001E-3</v>
      </c>
      <c r="T30" s="137">
        <v>160</v>
      </c>
      <c r="U30" s="138">
        <f t="shared" ref="U30:U31" si="2">SUM(S30*T30)</f>
        <v>0.48</v>
      </c>
    </row>
    <row r="31" spans="1:21" ht="14.25" thickTop="1" thickBot="1">
      <c r="A31" s="139" t="s">
        <v>56</v>
      </c>
      <c r="B31" s="97"/>
      <c r="C31" s="97" t="s">
        <v>46</v>
      </c>
      <c r="D31" s="97"/>
      <c r="E31" s="97"/>
      <c r="F31" s="97"/>
      <c r="G31" s="97"/>
      <c r="H31" s="97"/>
      <c r="I31" s="97"/>
      <c r="J31" s="97"/>
      <c r="K31" s="97" t="s">
        <v>78</v>
      </c>
      <c r="L31" s="97" t="s">
        <v>78</v>
      </c>
      <c r="M31" s="97">
        <v>15</v>
      </c>
      <c r="N31" s="140"/>
      <c r="O31" s="97"/>
      <c r="P31" s="97"/>
      <c r="Q31" s="97"/>
      <c r="R31" s="135">
        <f t="shared" si="0"/>
        <v>15</v>
      </c>
      <c r="S31" s="148">
        <v>1.4999999999999999E-2</v>
      </c>
      <c r="T31" s="137">
        <v>90</v>
      </c>
      <c r="U31" s="138">
        <f t="shared" si="2"/>
        <v>1.3499999999999999</v>
      </c>
    </row>
    <row r="32" spans="1:21" ht="14.25" thickTop="1" thickBot="1">
      <c r="A32" s="139" t="s">
        <v>148</v>
      </c>
      <c r="B32" s="97"/>
      <c r="C32" s="97" t="s">
        <v>46</v>
      </c>
      <c r="D32" s="97"/>
      <c r="E32" s="97"/>
      <c r="F32" s="97"/>
      <c r="G32" s="97"/>
      <c r="H32" s="97"/>
      <c r="I32" s="97">
        <v>15</v>
      </c>
      <c r="J32" s="97"/>
      <c r="K32" s="97"/>
      <c r="L32" s="97"/>
      <c r="M32" s="97"/>
      <c r="N32" s="140"/>
      <c r="O32" s="97"/>
      <c r="P32" s="97"/>
      <c r="Q32" s="97"/>
      <c r="R32" s="135">
        <f t="shared" si="0"/>
        <v>15</v>
      </c>
      <c r="S32" s="148">
        <v>1.4999999999999999E-2</v>
      </c>
      <c r="T32" s="137">
        <v>225.81</v>
      </c>
      <c r="U32" s="138">
        <f t="shared" ref="U32:U37" si="3">SUM(S32*T32)</f>
        <v>3.3871500000000001</v>
      </c>
    </row>
    <row r="33" spans="1:21" ht="14.25" thickTop="1" thickBot="1">
      <c r="A33" s="139" t="s">
        <v>58</v>
      </c>
      <c r="B33" s="97"/>
      <c r="C33" s="97" t="s">
        <v>46</v>
      </c>
      <c r="D33" s="97"/>
      <c r="E33" s="97"/>
      <c r="F33" s="97"/>
      <c r="G33" s="97"/>
      <c r="H33" s="97"/>
      <c r="I33" s="97">
        <v>67</v>
      </c>
      <c r="J33" s="97"/>
      <c r="K33" s="97"/>
      <c r="L33" s="97"/>
      <c r="M33" s="97"/>
      <c r="N33" s="140"/>
      <c r="O33" s="97"/>
      <c r="P33" s="97"/>
      <c r="Q33" s="97"/>
      <c r="R33" s="135">
        <f t="shared" si="0"/>
        <v>67</v>
      </c>
      <c r="S33" s="148">
        <v>6.7000000000000004E-2</v>
      </c>
      <c r="T33" s="137">
        <v>70</v>
      </c>
      <c r="U33" s="138">
        <f t="shared" si="3"/>
        <v>4.6900000000000004</v>
      </c>
    </row>
    <row r="34" spans="1:21" ht="14.25" thickTop="1" thickBot="1">
      <c r="A34" s="139" t="s">
        <v>79</v>
      </c>
      <c r="B34" s="97"/>
      <c r="C34" s="97" t="s">
        <v>46</v>
      </c>
      <c r="D34" s="97"/>
      <c r="E34" s="97"/>
      <c r="F34" s="97"/>
      <c r="G34" s="97"/>
      <c r="H34" s="97"/>
      <c r="I34" s="97">
        <v>38</v>
      </c>
      <c r="J34" s="97"/>
      <c r="K34" s="97"/>
      <c r="L34" s="97"/>
      <c r="M34" s="97"/>
      <c r="N34" s="140"/>
      <c r="O34" s="97"/>
      <c r="P34" s="97"/>
      <c r="Q34" s="97"/>
      <c r="R34" s="135">
        <f t="shared" si="0"/>
        <v>38</v>
      </c>
      <c r="S34" s="148">
        <v>3.7999999999999999E-2</v>
      </c>
      <c r="T34" s="137">
        <v>70</v>
      </c>
      <c r="U34" s="138">
        <f t="shared" si="3"/>
        <v>2.66</v>
      </c>
    </row>
    <row r="35" spans="1:21" ht="14.25" thickTop="1" thickBot="1">
      <c r="A35" s="139" t="s">
        <v>59</v>
      </c>
      <c r="B35" s="97"/>
      <c r="C35" s="97" t="s">
        <v>46</v>
      </c>
      <c r="D35" s="97"/>
      <c r="E35" s="97"/>
      <c r="F35" s="97"/>
      <c r="G35" s="97"/>
      <c r="H35" s="97"/>
      <c r="I35" s="97">
        <v>12</v>
      </c>
      <c r="J35" s="97"/>
      <c r="K35" s="97" t="s">
        <v>78</v>
      </c>
      <c r="L35" s="97"/>
      <c r="M35" s="97"/>
      <c r="N35" s="140"/>
      <c r="O35" s="97"/>
      <c r="P35" s="97"/>
      <c r="Q35" s="97"/>
      <c r="R35" s="135">
        <f t="shared" si="0"/>
        <v>12</v>
      </c>
      <c r="S35" s="148">
        <v>1.2E-2</v>
      </c>
      <c r="T35" s="137">
        <v>80</v>
      </c>
      <c r="U35" s="138">
        <f t="shared" si="3"/>
        <v>0.96</v>
      </c>
    </row>
    <row r="36" spans="1:21" ht="14.25" thickTop="1" thickBot="1">
      <c r="A36" s="139" t="s">
        <v>60</v>
      </c>
      <c r="B36" s="97"/>
      <c r="C36" s="97" t="s">
        <v>46</v>
      </c>
      <c r="D36" s="97"/>
      <c r="E36" s="97"/>
      <c r="F36" s="97"/>
      <c r="G36" s="97"/>
      <c r="H36" s="97"/>
      <c r="I36" s="97">
        <v>12.5</v>
      </c>
      <c r="J36" s="97"/>
      <c r="K36" s="97"/>
      <c r="L36" s="97"/>
      <c r="M36" s="97"/>
      <c r="N36" s="140"/>
      <c r="O36" s="97"/>
      <c r="P36" s="97"/>
      <c r="Q36" s="97"/>
      <c r="R36" s="135">
        <f t="shared" si="0"/>
        <v>12.5</v>
      </c>
      <c r="S36" s="148">
        <v>1.2999999999999999E-2</v>
      </c>
      <c r="T36" s="137">
        <v>70</v>
      </c>
      <c r="U36" s="138">
        <f t="shared" si="3"/>
        <v>0.90999999999999992</v>
      </c>
    </row>
    <row r="37" spans="1:21" ht="14.25" thickTop="1" thickBot="1">
      <c r="A37" s="139" t="s">
        <v>67</v>
      </c>
      <c r="B37" s="97"/>
      <c r="C37" s="97" t="s">
        <v>46</v>
      </c>
      <c r="D37" s="97"/>
      <c r="E37" s="97"/>
      <c r="F37" s="97"/>
      <c r="G37" s="97"/>
      <c r="H37" s="97"/>
      <c r="I37" s="97">
        <v>5</v>
      </c>
      <c r="J37" s="97"/>
      <c r="K37" s="97"/>
      <c r="L37" s="97">
        <v>12.5</v>
      </c>
      <c r="M37" s="97"/>
      <c r="N37" s="140"/>
      <c r="O37" s="97"/>
      <c r="P37" s="97"/>
      <c r="Q37" s="97"/>
      <c r="R37" s="135">
        <f t="shared" si="0"/>
        <v>17.5</v>
      </c>
      <c r="S37" s="148">
        <v>1.7999999999999999E-2</v>
      </c>
      <c r="T37" s="137">
        <v>235.86</v>
      </c>
      <c r="U37" s="138">
        <f t="shared" si="3"/>
        <v>4.2454799999999997</v>
      </c>
    </row>
    <row r="38" spans="1:21" ht="14.25" thickTop="1" thickBot="1">
      <c r="A38" s="139" t="s">
        <v>104</v>
      </c>
      <c r="B38" s="97"/>
      <c r="C38" s="97" t="s">
        <v>46</v>
      </c>
      <c r="D38" s="97"/>
      <c r="E38" s="97"/>
      <c r="F38" s="97"/>
      <c r="G38" s="97"/>
      <c r="H38" s="97"/>
      <c r="I38" s="97"/>
      <c r="J38" s="97">
        <v>64</v>
      </c>
      <c r="K38" s="97"/>
      <c r="L38" s="97"/>
      <c r="M38" s="97"/>
      <c r="N38" s="140"/>
      <c r="O38" s="97"/>
      <c r="P38" s="97"/>
      <c r="Q38" s="97"/>
      <c r="R38" s="135">
        <f t="shared" si="0"/>
        <v>64</v>
      </c>
      <c r="S38" s="148">
        <v>6.4000000000000001E-2</v>
      </c>
      <c r="T38" s="137">
        <v>60</v>
      </c>
      <c r="U38" s="138">
        <f t="shared" ref="U38:U46" si="4">SUM(S38*T38)</f>
        <v>3.84</v>
      </c>
    </row>
    <row r="39" spans="1:21" ht="14.25" thickTop="1" thickBot="1">
      <c r="A39" s="139" t="s">
        <v>80</v>
      </c>
      <c r="B39" s="97"/>
      <c r="C39" s="97" t="s">
        <v>46</v>
      </c>
      <c r="D39" s="97"/>
      <c r="E39" s="97"/>
      <c r="F39" s="97"/>
      <c r="G39" s="97"/>
      <c r="H39" s="97"/>
      <c r="I39" s="97">
        <v>33</v>
      </c>
      <c r="J39" s="97"/>
      <c r="K39" s="97">
        <v>90</v>
      </c>
      <c r="L39" s="97"/>
      <c r="M39" s="97"/>
      <c r="N39" s="140"/>
      <c r="O39" s="97"/>
      <c r="P39" s="97"/>
      <c r="Q39" s="97"/>
      <c r="R39" s="135">
        <f t="shared" si="0"/>
        <v>123</v>
      </c>
      <c r="S39" s="148">
        <v>0.123</v>
      </c>
      <c r="T39" s="137">
        <v>380</v>
      </c>
      <c r="U39" s="138">
        <f t="shared" si="4"/>
        <v>46.74</v>
      </c>
    </row>
    <row r="40" spans="1:21" ht="14.25" thickTop="1" thickBot="1">
      <c r="A40" s="139" t="s">
        <v>72</v>
      </c>
      <c r="B40" s="97"/>
      <c r="C40" s="97" t="s">
        <v>46</v>
      </c>
      <c r="D40" s="97"/>
      <c r="E40" s="97"/>
      <c r="F40" s="97"/>
      <c r="G40" s="97"/>
      <c r="H40" s="97"/>
      <c r="I40" s="97"/>
      <c r="J40" s="97"/>
      <c r="K40" s="97"/>
      <c r="L40" s="97"/>
      <c r="M40" s="97">
        <v>25</v>
      </c>
      <c r="N40" s="140"/>
      <c r="O40" s="97"/>
      <c r="P40" s="97"/>
      <c r="Q40" s="97"/>
      <c r="R40" s="135">
        <f t="shared" si="0"/>
        <v>25</v>
      </c>
      <c r="S40" s="148">
        <v>2.5000000000000001E-2</v>
      </c>
      <c r="T40" s="137">
        <v>150</v>
      </c>
      <c r="U40" s="138">
        <f t="shared" si="4"/>
        <v>3.75</v>
      </c>
    </row>
    <row r="41" spans="1:21" ht="14.25" thickTop="1" thickBot="1">
      <c r="A41" s="139" t="s">
        <v>150</v>
      </c>
      <c r="B41" s="97"/>
      <c r="C41" s="97" t="s">
        <v>46</v>
      </c>
      <c r="D41" s="97"/>
      <c r="E41" s="97"/>
      <c r="F41" s="97"/>
      <c r="G41" s="97"/>
      <c r="H41" s="97"/>
      <c r="I41" s="97"/>
      <c r="J41" s="97"/>
      <c r="K41" s="97">
        <v>0.6</v>
      </c>
      <c r="L41" s="97"/>
      <c r="M41" s="97"/>
      <c r="N41" s="140"/>
      <c r="O41" s="97"/>
      <c r="P41" s="97"/>
      <c r="Q41" s="97"/>
      <c r="R41" s="135">
        <f t="shared" si="0"/>
        <v>0.6</v>
      </c>
      <c r="S41" s="148">
        <v>5.0000000000000001E-3</v>
      </c>
      <c r="T41" s="137">
        <v>100</v>
      </c>
      <c r="U41" s="138">
        <f t="shared" si="4"/>
        <v>0.5</v>
      </c>
    </row>
    <row r="42" spans="1:21" ht="14.25" thickTop="1" thickBot="1">
      <c r="A42" s="139" t="s">
        <v>86</v>
      </c>
      <c r="B42" s="97"/>
      <c r="C42" s="97" t="s">
        <v>46</v>
      </c>
      <c r="D42" s="97"/>
      <c r="E42" s="97"/>
      <c r="F42" s="97"/>
      <c r="G42" s="97"/>
      <c r="H42" s="97"/>
      <c r="I42" s="97" t="s">
        <v>78</v>
      </c>
      <c r="J42" s="97"/>
      <c r="K42" s="97" t="s">
        <v>78</v>
      </c>
      <c r="L42" s="97">
        <v>3</v>
      </c>
      <c r="M42" s="97"/>
      <c r="N42" s="140"/>
      <c r="O42" s="97"/>
      <c r="P42" s="97"/>
      <c r="Q42" s="97"/>
      <c r="R42" s="135">
        <f t="shared" si="0"/>
        <v>3</v>
      </c>
      <c r="S42" s="148">
        <v>3.0000000000000001E-3</v>
      </c>
      <c r="T42" s="137">
        <v>200</v>
      </c>
      <c r="U42" s="138">
        <f t="shared" si="4"/>
        <v>0.6</v>
      </c>
    </row>
    <row r="43" spans="1:21" ht="14.25" thickTop="1" thickBot="1">
      <c r="A43" s="139" t="s">
        <v>64</v>
      </c>
      <c r="B43" s="97"/>
      <c r="C43" s="97" t="s">
        <v>46</v>
      </c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140"/>
      <c r="O43" s="97"/>
      <c r="P43" s="97"/>
      <c r="Q43" s="97"/>
      <c r="R43" s="135">
        <v>8</v>
      </c>
      <c r="S43" s="148">
        <v>8.0000000000000002E-3</v>
      </c>
      <c r="T43" s="137">
        <v>18</v>
      </c>
      <c r="U43" s="138">
        <f t="shared" si="4"/>
        <v>0.14400000000000002</v>
      </c>
    </row>
    <row r="44" spans="1:21" ht="14.25" thickTop="1" thickBot="1">
      <c r="A44" s="139" t="s">
        <v>63</v>
      </c>
      <c r="B44" s="97"/>
      <c r="C44" s="97" t="s">
        <v>46</v>
      </c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140"/>
      <c r="O44" s="97"/>
      <c r="P44" s="97"/>
      <c r="Q44" s="97"/>
      <c r="R44" s="135">
        <v>120</v>
      </c>
      <c r="S44" s="148">
        <v>0.12</v>
      </c>
      <c r="T44" s="137">
        <v>61.11</v>
      </c>
      <c r="U44" s="138">
        <f t="shared" si="4"/>
        <v>7.3331999999999997</v>
      </c>
    </row>
    <row r="45" spans="1:21" ht="14.25" thickTop="1" thickBot="1">
      <c r="A45" s="139"/>
      <c r="B45" s="114"/>
      <c r="C45" s="114" t="s">
        <v>46</v>
      </c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37"/>
      <c r="O45" s="114"/>
      <c r="P45" s="114"/>
      <c r="Q45" s="114"/>
      <c r="R45" s="135">
        <v>0</v>
      </c>
      <c r="S45" s="148">
        <f>SUM(R45*S19)</f>
        <v>0</v>
      </c>
      <c r="T45" s="137">
        <v>40</v>
      </c>
      <c r="U45" s="138">
        <f t="shared" si="4"/>
        <v>0</v>
      </c>
    </row>
    <row r="46" spans="1:21" ht="14.25" thickTop="1" thickBot="1">
      <c r="A46" s="139"/>
      <c r="B46" s="114"/>
      <c r="C46" s="114" t="s">
        <v>46</v>
      </c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37"/>
      <c r="O46" s="114"/>
      <c r="P46" s="114"/>
      <c r="Q46" s="114"/>
      <c r="R46" s="135">
        <f t="shared" si="0"/>
        <v>0</v>
      </c>
      <c r="S46" s="148">
        <f>SUM(R46*S19)</f>
        <v>0</v>
      </c>
      <c r="T46" s="137">
        <v>76</v>
      </c>
      <c r="U46" s="138">
        <f t="shared" si="4"/>
        <v>0</v>
      </c>
    </row>
    <row r="47" spans="1:21" ht="13.5" thickTop="1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143" t="s">
        <v>47</v>
      </c>
      <c r="N47" s="77"/>
      <c r="O47" s="77"/>
      <c r="P47" s="77" t="s">
        <v>74</v>
      </c>
      <c r="Q47" s="77"/>
      <c r="R47" s="77"/>
      <c r="S47" s="77"/>
      <c r="T47" s="77"/>
      <c r="U47" s="138">
        <f>SUM(U25:U46)</f>
        <v>91.249459999999999</v>
      </c>
    </row>
    <row r="48" spans="1:21">
      <c r="A48" s="143" t="s">
        <v>48</v>
      </c>
      <c r="B48" s="77" t="s">
        <v>49</v>
      </c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143" t="s">
        <v>50</v>
      </c>
      <c r="N48" s="77"/>
      <c r="O48" s="77"/>
      <c r="P48" s="77"/>
      <c r="Q48" s="77"/>
      <c r="R48" s="77"/>
      <c r="S48" s="77"/>
      <c r="T48" s="77"/>
      <c r="U48" s="138">
        <f>SUM(U47/S19)</f>
        <v>91.249459999999999</v>
      </c>
    </row>
    <row r="49" spans="1:21">
      <c r="A49" s="143" t="s">
        <v>51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143" t="s">
        <v>52</v>
      </c>
      <c r="N49" s="77"/>
      <c r="O49" s="77"/>
      <c r="P49" s="77" t="s">
        <v>75</v>
      </c>
      <c r="Q49" s="77"/>
      <c r="R49" s="77"/>
      <c r="S49" s="77"/>
      <c r="T49" s="77"/>
      <c r="U49" s="77"/>
    </row>
    <row r="50" spans="1:21">
      <c r="A50" s="143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143" t="s">
        <v>50</v>
      </c>
      <c r="N50" s="77"/>
      <c r="O50" s="77"/>
      <c r="P50" s="77"/>
      <c r="Q50" s="77"/>
      <c r="R50" s="77"/>
      <c r="S50" s="77"/>
      <c r="T50" s="77"/>
      <c r="U50" s="77"/>
    </row>
  </sheetData>
  <mergeCells count="45">
    <mergeCell ref="C18:C22"/>
    <mergeCell ref="A19:A20"/>
    <mergeCell ref="B19:B20"/>
    <mergeCell ref="N18:Q19"/>
    <mergeCell ref="M20:M22"/>
    <mergeCell ref="N20:N22"/>
    <mergeCell ref="O20:O22"/>
    <mergeCell ref="P20:P22"/>
    <mergeCell ref="Q20:Q22"/>
    <mergeCell ref="J7:K7"/>
    <mergeCell ref="B8:C8"/>
    <mergeCell ref="D8:E8"/>
    <mergeCell ref="F8:G8"/>
    <mergeCell ref="H8:I8"/>
    <mergeCell ref="J8:K8"/>
    <mergeCell ref="T1:U1"/>
    <mergeCell ref="T2:U2"/>
    <mergeCell ref="A6:C6"/>
    <mergeCell ref="D6:E6"/>
    <mergeCell ref="F6:G6"/>
    <mergeCell ref="H6:I6"/>
    <mergeCell ref="B10:C10"/>
    <mergeCell ref="H10:I10"/>
    <mergeCell ref="R17:T17"/>
    <mergeCell ref="D18:H19"/>
    <mergeCell ref="I18:M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B9:C9"/>
    <mergeCell ref="D9:E9"/>
    <mergeCell ref="F9:G9"/>
    <mergeCell ref="H9:I9"/>
    <mergeCell ref="A7:C7"/>
    <mergeCell ref="D7:E7"/>
    <mergeCell ref="F7:G7"/>
    <mergeCell ref="H7:I7"/>
  </mergeCells>
  <pageMargins left="0.19685039370078741" right="0.19685039370078741" top="0.19685039370078741" bottom="0" header="0.11811023622047245" footer="0"/>
  <pageSetup paperSize="9" scale="80" firstPageNumber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K50"/>
  <sheetViews>
    <sheetView topLeftCell="A22" zoomScalePageLayoutView="60" workbookViewId="0">
      <selection activeCell="S44" sqref="S44"/>
    </sheetView>
  </sheetViews>
  <sheetFormatPr defaultRowHeight="12.75"/>
  <cols>
    <col min="1" max="1" width="18.85546875" style="2" customWidth="1"/>
    <col min="2" max="2" width="5.140625" style="2" customWidth="1"/>
    <col min="3" max="3" width="4.7109375" style="2" customWidth="1"/>
    <col min="4" max="4" width="8.28515625" style="2" customWidth="1"/>
    <col min="5" max="5" width="9.140625" style="2" customWidth="1"/>
    <col min="6" max="6" width="7.7109375" style="2" customWidth="1"/>
    <col min="7" max="7" width="5.85546875" style="2" customWidth="1"/>
    <col min="8" max="8" width="7" style="2" customWidth="1"/>
    <col min="9" max="9" width="10.140625" style="2" customWidth="1"/>
    <col min="10" max="10" width="8.7109375" style="2" customWidth="1"/>
    <col min="11" max="11" width="8.28515625" style="2" customWidth="1"/>
    <col min="12" max="12" width="7.5703125" style="2" customWidth="1"/>
    <col min="13" max="13" width="7.85546875" style="2" customWidth="1"/>
    <col min="14" max="15" width="6.42578125" style="2" customWidth="1"/>
    <col min="16" max="16" width="6.140625" style="2" customWidth="1"/>
    <col min="17" max="17" width="5.85546875" style="2" customWidth="1"/>
    <col min="18" max="18" width="6.42578125" style="2" customWidth="1"/>
    <col min="19" max="1025" width="10.42578125" style="2"/>
  </cols>
  <sheetData>
    <row r="1" spans="1:21" ht="13.5" thickBo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5"/>
      <c r="O1" s="4"/>
      <c r="P1" s="3"/>
      <c r="Q1" s="4"/>
      <c r="R1" s="6"/>
      <c r="S1" s="6"/>
      <c r="T1" s="274" t="s">
        <v>1</v>
      </c>
      <c r="U1" s="274"/>
    </row>
    <row r="2" spans="1:21">
      <c r="A2" s="3" t="s">
        <v>2</v>
      </c>
      <c r="B2" s="3"/>
      <c r="C2" s="3"/>
      <c r="D2" s="3" t="s">
        <v>125</v>
      </c>
      <c r="E2" s="3"/>
      <c r="F2" s="3"/>
      <c r="G2" s="3"/>
      <c r="H2" s="3"/>
      <c r="I2" s="3"/>
      <c r="J2" s="3"/>
      <c r="K2" s="3"/>
      <c r="L2" s="3"/>
      <c r="M2" s="4"/>
      <c r="N2" s="5"/>
      <c r="O2" s="4"/>
      <c r="P2" s="3"/>
      <c r="Q2" s="7"/>
      <c r="R2" s="6"/>
      <c r="S2" s="6"/>
      <c r="T2" s="275" t="s">
        <v>3</v>
      </c>
      <c r="U2" s="275"/>
    </row>
    <row r="3" spans="1:21">
      <c r="A3" s="7" t="s">
        <v>4</v>
      </c>
      <c r="B3" s="3"/>
      <c r="C3" s="3"/>
      <c r="D3" s="3"/>
      <c r="E3" s="3"/>
      <c r="F3" s="3"/>
      <c r="G3" s="3"/>
      <c r="H3" s="3"/>
      <c r="I3" s="8" t="s">
        <v>65</v>
      </c>
      <c r="J3" s="3"/>
      <c r="K3" s="3"/>
      <c r="L3" s="3"/>
      <c r="M3" s="4"/>
      <c r="N3" s="5"/>
      <c r="O3" s="5"/>
      <c r="P3" s="3"/>
      <c r="Q3" s="7">
        <v>7</v>
      </c>
      <c r="R3" s="6"/>
      <c r="S3" s="6"/>
      <c r="T3" s="9"/>
      <c r="U3" s="10"/>
    </row>
    <row r="4" spans="1:21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8"/>
      <c r="N4" s="5"/>
      <c r="O4" s="5"/>
      <c r="P4" s="3"/>
      <c r="Q4" s="4"/>
      <c r="R4" s="5"/>
      <c r="S4" s="5"/>
      <c r="T4" s="67"/>
      <c r="U4" s="11"/>
    </row>
    <row r="5" spans="1:21">
      <c r="A5" s="4"/>
      <c r="B5" s="4"/>
      <c r="C5" s="4"/>
      <c r="D5" s="4"/>
      <c r="E5" s="4"/>
      <c r="F5" s="4"/>
      <c r="G5" s="4"/>
      <c r="H5" s="3"/>
      <c r="I5" s="4"/>
      <c r="J5" s="3"/>
      <c r="K5" s="4"/>
      <c r="L5" s="4"/>
      <c r="M5" s="8"/>
      <c r="N5" s="4"/>
      <c r="O5" s="4"/>
      <c r="P5" s="3"/>
      <c r="Q5" s="4"/>
      <c r="R5" s="5"/>
      <c r="S5" s="5"/>
      <c r="T5" s="12"/>
      <c r="U5" s="13"/>
    </row>
    <row r="6" spans="1:21">
      <c r="A6" s="276" t="s">
        <v>6</v>
      </c>
      <c r="B6" s="276"/>
      <c r="C6" s="276"/>
      <c r="D6" s="268" t="s">
        <v>7</v>
      </c>
      <c r="E6" s="268"/>
      <c r="F6" s="268" t="s">
        <v>8</v>
      </c>
      <c r="G6" s="268"/>
      <c r="H6" s="268" t="s">
        <v>9</v>
      </c>
      <c r="I6" s="268"/>
      <c r="J6" s="14"/>
      <c r="K6" s="15"/>
      <c r="L6" s="14"/>
      <c r="M6" s="4"/>
      <c r="N6" s="4"/>
      <c r="O6" s="4"/>
      <c r="P6" s="5"/>
      <c r="Q6" s="5"/>
      <c r="R6" s="5"/>
      <c r="S6" s="5"/>
      <c r="T6" s="67"/>
      <c r="U6" s="11"/>
    </row>
    <row r="7" spans="1:21">
      <c r="A7" s="257" t="s">
        <v>124</v>
      </c>
      <c r="B7" s="257"/>
      <c r="C7" s="257"/>
      <c r="D7" s="270" t="s">
        <v>10</v>
      </c>
      <c r="E7" s="270"/>
      <c r="F7" s="270" t="s">
        <v>11</v>
      </c>
      <c r="G7" s="270"/>
      <c r="H7" s="270" t="s">
        <v>12</v>
      </c>
      <c r="I7" s="270"/>
      <c r="J7" s="270" t="s">
        <v>13</v>
      </c>
      <c r="K7" s="270"/>
      <c r="L7" s="65"/>
      <c r="M7" s="4"/>
      <c r="N7" s="5"/>
      <c r="O7" s="5"/>
      <c r="P7" s="5"/>
      <c r="Q7" s="5"/>
      <c r="R7" s="5"/>
      <c r="S7" s="5"/>
      <c r="T7" s="9"/>
      <c r="U7" s="10"/>
    </row>
    <row r="8" spans="1:21">
      <c r="A8" s="16" t="s">
        <v>14</v>
      </c>
      <c r="B8" s="268" t="s">
        <v>15</v>
      </c>
      <c r="C8" s="268"/>
      <c r="D8" s="270" t="s">
        <v>16</v>
      </c>
      <c r="E8" s="270"/>
      <c r="F8" s="270" t="s">
        <v>17</v>
      </c>
      <c r="G8" s="270"/>
      <c r="H8" s="270" t="s">
        <v>18</v>
      </c>
      <c r="I8" s="270"/>
      <c r="J8" s="270" t="s">
        <v>19</v>
      </c>
      <c r="K8" s="270"/>
      <c r="L8" s="65"/>
      <c r="M8" s="4"/>
      <c r="N8" s="5"/>
      <c r="O8" s="5"/>
      <c r="P8" s="5"/>
      <c r="Q8" s="5"/>
      <c r="R8" s="5"/>
      <c r="S8" s="5"/>
      <c r="T8" s="67"/>
      <c r="U8" s="11"/>
    </row>
    <row r="9" spans="1:21">
      <c r="A9" s="17" t="s">
        <v>20</v>
      </c>
      <c r="B9" s="270" t="s">
        <v>21</v>
      </c>
      <c r="C9" s="270"/>
      <c r="D9" s="270" t="s">
        <v>22</v>
      </c>
      <c r="E9" s="270"/>
      <c r="F9" s="270" t="s">
        <v>23</v>
      </c>
      <c r="G9" s="270"/>
      <c r="H9" s="270" t="s">
        <v>24</v>
      </c>
      <c r="I9" s="270"/>
      <c r="J9" s="18"/>
      <c r="K9" s="3"/>
      <c r="L9" s="65"/>
      <c r="M9" s="4"/>
      <c r="N9" s="4"/>
      <c r="O9" s="5" t="s">
        <v>130</v>
      </c>
      <c r="P9" s="5"/>
      <c r="Q9" s="4"/>
      <c r="R9" s="5"/>
      <c r="S9" s="5"/>
      <c r="T9" s="9"/>
      <c r="U9" s="10"/>
    </row>
    <row r="10" spans="1:21" ht="13.5" thickBot="1">
      <c r="A10" s="19"/>
      <c r="B10" s="271" t="s">
        <v>25</v>
      </c>
      <c r="C10" s="271"/>
      <c r="D10" s="20"/>
      <c r="E10" s="21"/>
      <c r="F10" s="3"/>
      <c r="G10" s="3"/>
      <c r="H10" s="271" t="s">
        <v>22</v>
      </c>
      <c r="I10" s="271"/>
      <c r="J10" s="18"/>
      <c r="K10" s="3"/>
      <c r="L10" s="18"/>
      <c r="M10" s="5"/>
      <c r="N10" s="5"/>
      <c r="O10" s="5"/>
      <c r="P10" s="5"/>
      <c r="Q10" s="5"/>
      <c r="R10" s="5"/>
      <c r="S10" s="5"/>
      <c r="T10" s="22"/>
      <c r="U10" s="23"/>
    </row>
    <row r="11" spans="1:21" ht="13.5" thickBot="1">
      <c r="A11" s="24">
        <v>1</v>
      </c>
      <c r="B11" s="25"/>
      <c r="C11" s="26">
        <v>2</v>
      </c>
      <c r="D11" s="68"/>
      <c r="E11" s="27">
        <v>3</v>
      </c>
      <c r="F11" s="28"/>
      <c r="G11" s="28">
        <v>4</v>
      </c>
      <c r="H11" s="68"/>
      <c r="I11" s="28">
        <v>5</v>
      </c>
      <c r="J11" s="64">
        <v>6</v>
      </c>
      <c r="K11" s="28"/>
      <c r="L11" s="68">
        <v>7</v>
      </c>
      <c r="M11" s="4"/>
      <c r="N11" s="106" t="s">
        <v>93</v>
      </c>
      <c r="O11" s="106"/>
      <c r="P11" s="106"/>
      <c r="Q11" s="106"/>
      <c r="R11" s="106"/>
      <c r="S11" s="106"/>
      <c r="T11" s="106"/>
      <c r="U11" s="107"/>
    </row>
    <row r="12" spans="1:21">
      <c r="A12" s="29"/>
      <c r="B12" s="30"/>
      <c r="C12" s="30"/>
      <c r="D12" s="30"/>
      <c r="E12" s="31">
        <v>93.97</v>
      </c>
      <c r="F12" s="30"/>
      <c r="G12" s="30">
        <v>1</v>
      </c>
      <c r="H12" s="30"/>
      <c r="I12" s="30">
        <v>93.97</v>
      </c>
      <c r="J12" s="32"/>
      <c r="K12" s="172">
        <f>SUM(U48)</f>
        <v>91.115680000000012</v>
      </c>
      <c r="L12" s="33"/>
      <c r="M12" s="4"/>
      <c r="N12" s="5"/>
      <c r="O12" s="5"/>
      <c r="P12" s="5"/>
      <c r="Q12" s="5"/>
      <c r="R12" s="5"/>
      <c r="S12" s="5"/>
      <c r="T12" s="4"/>
      <c r="U12" s="5"/>
    </row>
    <row r="13" spans="1:21">
      <c r="A13" s="34"/>
      <c r="B13" s="35"/>
      <c r="C13" s="35"/>
      <c r="D13" s="35"/>
      <c r="E13" s="36"/>
      <c r="F13" s="35"/>
      <c r="G13" s="35"/>
      <c r="H13" s="35"/>
      <c r="I13" s="35"/>
      <c r="J13" s="37"/>
      <c r="K13" s="36"/>
      <c r="L13" s="38"/>
      <c r="M13" s="4"/>
      <c r="N13" s="4" t="s">
        <v>27</v>
      </c>
      <c r="O13" s="4"/>
      <c r="P13" s="3"/>
      <c r="Q13" s="4"/>
      <c r="R13" s="5"/>
      <c r="S13" s="77" t="s">
        <v>94</v>
      </c>
      <c r="T13" s="4"/>
      <c r="U13" s="5"/>
    </row>
    <row r="14" spans="1:21" ht="13.5" thickBot="1">
      <c r="A14" s="39"/>
      <c r="B14" s="40"/>
      <c r="C14" s="41"/>
      <c r="D14" s="41"/>
      <c r="E14" s="42"/>
      <c r="F14" s="41"/>
      <c r="G14" s="41"/>
      <c r="H14" s="3"/>
      <c r="I14" s="3"/>
      <c r="J14" s="18"/>
      <c r="K14" s="19"/>
      <c r="L14" s="43"/>
      <c r="M14" s="4"/>
      <c r="N14" s="4" t="s">
        <v>28</v>
      </c>
      <c r="O14" s="5"/>
      <c r="P14" s="5"/>
      <c r="Q14" s="5"/>
      <c r="R14" s="5"/>
      <c r="S14" s="5"/>
      <c r="T14" s="4"/>
      <c r="U14" s="5"/>
    </row>
    <row r="15" spans="1:21" ht="13.5" thickBot="1">
      <c r="A15" s="3"/>
      <c r="B15" s="3"/>
      <c r="C15" s="3"/>
      <c r="D15" s="3"/>
      <c r="E15" s="3"/>
      <c r="F15" s="3"/>
      <c r="G15" s="3" t="s">
        <v>29</v>
      </c>
      <c r="H15" s="44"/>
      <c r="I15" s="45"/>
      <c r="J15" s="46"/>
      <c r="K15" s="47"/>
      <c r="L15" s="48"/>
      <c r="M15" s="4"/>
      <c r="N15" s="5"/>
      <c r="O15" s="5"/>
      <c r="P15" s="5"/>
      <c r="Q15" s="5"/>
      <c r="R15" s="5"/>
      <c r="S15" s="5"/>
      <c r="T15" s="4"/>
      <c r="U15" s="5"/>
    </row>
    <row r="16" spans="1:21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3"/>
      <c r="Q16" s="4"/>
      <c r="R16" s="3"/>
      <c r="S16" s="3"/>
      <c r="T16" s="4"/>
      <c r="U16" s="5"/>
    </row>
    <row r="17" spans="1:23">
      <c r="A17" s="4"/>
      <c r="B17" s="16"/>
      <c r="C17" s="66"/>
      <c r="D17" s="38"/>
      <c r="E17" s="38"/>
      <c r="F17" s="38"/>
      <c r="G17" s="38"/>
      <c r="H17" s="38"/>
      <c r="I17" s="38"/>
      <c r="J17" s="35" t="s">
        <v>30</v>
      </c>
      <c r="K17" s="38"/>
      <c r="L17" s="38"/>
      <c r="M17" s="35"/>
      <c r="N17" s="38"/>
      <c r="O17" s="38"/>
      <c r="P17" s="38"/>
      <c r="Q17" s="38"/>
      <c r="R17" s="268" t="s">
        <v>31</v>
      </c>
      <c r="S17" s="268"/>
      <c r="T17" s="268"/>
      <c r="U17" s="16"/>
    </row>
    <row r="18" spans="1:23" ht="12" customHeight="1">
      <c r="A18" s="16"/>
      <c r="B18" s="49"/>
      <c r="C18" s="277" t="s">
        <v>89</v>
      </c>
      <c r="D18" s="269" t="s">
        <v>33</v>
      </c>
      <c r="E18" s="269"/>
      <c r="F18" s="269"/>
      <c r="G18" s="269"/>
      <c r="H18" s="269"/>
      <c r="I18" s="269" t="s">
        <v>34</v>
      </c>
      <c r="J18" s="269"/>
      <c r="K18" s="269"/>
      <c r="L18" s="269"/>
      <c r="M18" s="269"/>
      <c r="N18" s="269" t="s">
        <v>35</v>
      </c>
      <c r="O18" s="269"/>
      <c r="P18" s="269"/>
      <c r="Q18" s="269"/>
      <c r="R18" s="271" t="s">
        <v>36</v>
      </c>
      <c r="S18" s="271"/>
      <c r="T18" s="271"/>
      <c r="U18" s="17"/>
    </row>
    <row r="19" spans="1:23" ht="18" customHeight="1">
      <c r="A19" s="17"/>
      <c r="B19" s="50"/>
      <c r="C19" s="278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72" t="s">
        <v>38</v>
      </c>
      <c r="S19" s="51">
        <v>1</v>
      </c>
      <c r="T19" s="51" t="s">
        <v>39</v>
      </c>
      <c r="U19" s="51" t="s">
        <v>40</v>
      </c>
    </row>
    <row r="20" spans="1:23" ht="19.5" customHeight="1">
      <c r="A20" s="17" t="s">
        <v>41</v>
      </c>
      <c r="B20" s="50" t="s">
        <v>42</v>
      </c>
      <c r="C20" s="278"/>
      <c r="D20" s="273"/>
      <c r="E20" s="273"/>
      <c r="F20" s="273"/>
      <c r="G20" s="273"/>
      <c r="H20" s="273" t="s">
        <v>78</v>
      </c>
      <c r="I20" s="273" t="s">
        <v>78</v>
      </c>
      <c r="J20" s="273" t="s">
        <v>151</v>
      </c>
      <c r="K20" s="273" t="s">
        <v>152</v>
      </c>
      <c r="L20" s="273" t="s">
        <v>153</v>
      </c>
      <c r="M20" s="273"/>
      <c r="N20" s="273"/>
      <c r="O20" s="273"/>
      <c r="P20" s="273"/>
      <c r="Q20" s="273"/>
      <c r="R20" s="272"/>
      <c r="S20" s="52"/>
      <c r="T20" s="4"/>
      <c r="U20" s="5"/>
    </row>
    <row r="21" spans="1:23" ht="21.75" customHeight="1">
      <c r="A21" s="17"/>
      <c r="B21" s="50"/>
      <c r="C21" s="278"/>
      <c r="D21" s="273"/>
      <c r="E21" s="273"/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73"/>
      <c r="Q21" s="273"/>
      <c r="R21" s="49"/>
      <c r="S21" s="6"/>
      <c r="T21" s="4"/>
      <c r="U21" s="5"/>
    </row>
    <row r="22" spans="1:23" ht="22.5" customHeight="1">
      <c r="A22" s="53"/>
      <c r="B22" s="54"/>
      <c r="C22" s="278"/>
      <c r="D22" s="273"/>
      <c r="E22" s="273"/>
      <c r="F22" s="273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273"/>
      <c r="R22" s="50"/>
      <c r="S22" s="6"/>
      <c r="T22" s="4"/>
      <c r="U22" s="5"/>
    </row>
    <row r="23" spans="1:23">
      <c r="A23" s="55">
        <v>1</v>
      </c>
      <c r="B23" s="56">
        <v>2</v>
      </c>
      <c r="C23" s="56">
        <v>3</v>
      </c>
      <c r="D23" s="56">
        <v>4</v>
      </c>
      <c r="E23" s="56">
        <v>5</v>
      </c>
      <c r="F23" s="56">
        <v>6</v>
      </c>
      <c r="G23" s="56">
        <v>7</v>
      </c>
      <c r="H23" s="56">
        <v>8</v>
      </c>
      <c r="I23" s="56">
        <v>9</v>
      </c>
      <c r="J23" s="56">
        <v>10</v>
      </c>
      <c r="K23" s="56">
        <v>11</v>
      </c>
      <c r="L23" s="56">
        <v>12</v>
      </c>
      <c r="M23" s="57">
        <v>13</v>
      </c>
      <c r="N23" s="56">
        <v>14</v>
      </c>
      <c r="O23" s="56">
        <v>15</v>
      </c>
      <c r="P23" s="56">
        <v>16</v>
      </c>
      <c r="Q23" s="56">
        <v>17</v>
      </c>
      <c r="R23" s="57">
        <v>18</v>
      </c>
      <c r="S23" s="58">
        <v>19</v>
      </c>
      <c r="T23" s="59">
        <v>20</v>
      </c>
      <c r="U23" s="59">
        <v>21</v>
      </c>
    </row>
    <row r="24" spans="1:23">
      <c r="A24" s="69" t="s">
        <v>45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70"/>
      <c r="O24" s="15"/>
      <c r="P24" s="15"/>
      <c r="Q24" s="15"/>
      <c r="R24" s="71">
        <f>SUM(G24:Q24)</f>
        <v>0</v>
      </c>
      <c r="S24" s="72">
        <f>SUM(R24*S19)</f>
        <v>0</v>
      </c>
      <c r="T24" s="70"/>
      <c r="U24" s="73">
        <f>SUM(R24*S24)</f>
        <v>0</v>
      </c>
    </row>
    <row r="25" spans="1:23">
      <c r="A25" s="75"/>
      <c r="B25" s="60"/>
      <c r="C25" s="60" t="s">
        <v>46</v>
      </c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3">
        <f t="shared" ref="R25:R46" si="0">SUM(D25:Q25)</f>
        <v>0</v>
      </c>
      <c r="S25" s="76">
        <v>0</v>
      </c>
      <c r="T25" s="60">
        <v>0</v>
      </c>
      <c r="U25" s="61">
        <f t="shared" ref="U25:U26" si="1">SUM(S25*T25)</f>
        <v>0</v>
      </c>
    </row>
    <row r="26" spans="1:23">
      <c r="A26" s="75"/>
      <c r="B26" s="60"/>
      <c r="C26" s="60" t="s">
        <v>46</v>
      </c>
      <c r="D26" s="60"/>
      <c r="E26" s="60"/>
      <c r="F26" s="60"/>
      <c r="G26" s="60"/>
      <c r="H26" s="60"/>
      <c r="I26" s="60" t="s">
        <v>78</v>
      </c>
      <c r="J26" s="60"/>
      <c r="K26" s="60"/>
      <c r="L26" s="60"/>
      <c r="M26" s="60"/>
      <c r="N26" s="60"/>
      <c r="O26" s="60"/>
      <c r="P26" s="60"/>
      <c r="Q26" s="60"/>
      <c r="R26" s="63">
        <f t="shared" si="0"/>
        <v>0</v>
      </c>
      <c r="S26" s="76">
        <v>0</v>
      </c>
      <c r="T26" s="60">
        <v>50</v>
      </c>
      <c r="U26" s="61">
        <f t="shared" si="1"/>
        <v>0</v>
      </c>
    </row>
    <row r="27" spans="1:23">
      <c r="A27" s="75" t="s">
        <v>87</v>
      </c>
      <c r="B27" s="60"/>
      <c r="C27" s="60" t="s">
        <v>46</v>
      </c>
      <c r="D27" s="60"/>
      <c r="E27" s="60"/>
      <c r="F27" s="60"/>
      <c r="G27" s="60"/>
      <c r="H27" s="60"/>
      <c r="I27" s="60" t="s">
        <v>78</v>
      </c>
      <c r="J27" s="60"/>
      <c r="K27" s="60"/>
      <c r="L27" s="60"/>
      <c r="M27" s="60"/>
      <c r="N27" s="60"/>
      <c r="O27" s="60"/>
      <c r="P27" s="60"/>
      <c r="Q27" s="60"/>
      <c r="R27" s="63">
        <f t="shared" si="0"/>
        <v>0</v>
      </c>
      <c r="S27" s="76">
        <v>0</v>
      </c>
      <c r="T27" s="60">
        <v>200</v>
      </c>
      <c r="U27" s="61">
        <f>SUM(S27*T27)</f>
        <v>0</v>
      </c>
    </row>
    <row r="28" spans="1:23">
      <c r="A28" s="75" t="s">
        <v>81</v>
      </c>
      <c r="B28" s="60"/>
      <c r="C28" s="60" t="s">
        <v>46</v>
      </c>
      <c r="D28" s="60"/>
      <c r="E28" s="60"/>
      <c r="F28" s="60"/>
      <c r="G28" s="60"/>
      <c r="H28" s="60"/>
      <c r="I28" s="60" t="s">
        <v>78</v>
      </c>
      <c r="J28" s="60"/>
      <c r="K28" s="60">
        <v>5</v>
      </c>
      <c r="L28" s="60"/>
      <c r="M28" s="60"/>
      <c r="N28" s="60"/>
      <c r="O28" s="60"/>
      <c r="P28" s="60"/>
      <c r="Q28" s="60"/>
      <c r="R28" s="63">
        <f t="shared" si="0"/>
        <v>5</v>
      </c>
      <c r="S28" s="76">
        <v>5.0000000000000001E-3</v>
      </c>
      <c r="T28" s="60">
        <v>160</v>
      </c>
      <c r="U28" s="61">
        <f>SUM(S28*T28)</f>
        <v>0.8</v>
      </c>
    </row>
    <row r="29" spans="1:23">
      <c r="A29" s="75" t="s">
        <v>58</v>
      </c>
      <c r="B29" s="60"/>
      <c r="C29" s="60" t="s">
        <v>46</v>
      </c>
      <c r="D29" s="60"/>
      <c r="E29" s="60"/>
      <c r="F29" s="60"/>
      <c r="G29" s="60"/>
      <c r="H29" s="60"/>
      <c r="I29" s="60"/>
      <c r="J29" s="97">
        <v>69</v>
      </c>
      <c r="K29" s="60"/>
      <c r="L29" s="60"/>
      <c r="M29" s="60"/>
      <c r="N29" s="60"/>
      <c r="O29" s="60"/>
      <c r="P29" s="60"/>
      <c r="Q29" s="60"/>
      <c r="R29" s="63">
        <f t="shared" si="0"/>
        <v>69</v>
      </c>
      <c r="S29" s="76">
        <v>6.8000000000000005E-2</v>
      </c>
      <c r="T29" s="60">
        <v>70</v>
      </c>
      <c r="U29" s="61">
        <f>SUM(S29*T29)</f>
        <v>4.7600000000000007</v>
      </c>
    </row>
    <row r="30" spans="1:23">
      <c r="A30" s="75" t="s">
        <v>71</v>
      </c>
      <c r="B30" s="60"/>
      <c r="C30" s="60" t="s">
        <v>46</v>
      </c>
      <c r="D30" s="60"/>
      <c r="E30" s="60"/>
      <c r="F30" s="60"/>
      <c r="G30" s="60"/>
      <c r="H30" s="60"/>
      <c r="I30" s="60"/>
      <c r="J30" s="97">
        <v>5</v>
      </c>
      <c r="K30" s="60"/>
      <c r="L30" s="60"/>
      <c r="M30" s="60"/>
      <c r="N30" s="60"/>
      <c r="O30" s="60"/>
      <c r="P30" s="60"/>
      <c r="Q30" s="60"/>
      <c r="R30" s="63">
        <f t="shared" si="0"/>
        <v>5</v>
      </c>
      <c r="S30" s="76">
        <v>5.0000000000000001E-3</v>
      </c>
      <c r="T30" s="60">
        <v>35</v>
      </c>
      <c r="U30" s="61">
        <f t="shared" ref="U30:U31" si="2">SUM(S30*T30)</f>
        <v>0.17500000000000002</v>
      </c>
    </row>
    <row r="31" spans="1:23">
      <c r="A31" s="150" t="s">
        <v>59</v>
      </c>
      <c r="B31" s="60"/>
      <c r="C31" s="60" t="s">
        <v>46</v>
      </c>
      <c r="D31" s="60"/>
      <c r="E31" s="60"/>
      <c r="F31" s="60"/>
      <c r="G31" s="60"/>
      <c r="H31" s="60"/>
      <c r="I31" s="60"/>
      <c r="J31" s="97">
        <v>6</v>
      </c>
      <c r="K31" s="60">
        <v>18</v>
      </c>
      <c r="L31" s="60"/>
      <c r="M31" s="60"/>
      <c r="N31" s="60"/>
      <c r="O31" s="60"/>
      <c r="P31" s="60"/>
      <c r="Q31" s="60"/>
      <c r="R31" s="63">
        <f t="shared" si="0"/>
        <v>24</v>
      </c>
      <c r="S31" s="76">
        <v>2.4E-2</v>
      </c>
      <c r="T31" s="60">
        <v>80</v>
      </c>
      <c r="U31" s="61">
        <f t="shared" si="2"/>
        <v>1.92</v>
      </c>
    </row>
    <row r="32" spans="1:23">
      <c r="A32" s="75" t="s">
        <v>60</v>
      </c>
      <c r="B32" s="60"/>
      <c r="C32" s="60" t="s">
        <v>46</v>
      </c>
      <c r="D32" s="60"/>
      <c r="E32" s="60"/>
      <c r="F32" s="60"/>
      <c r="G32" s="60"/>
      <c r="H32" s="60"/>
      <c r="I32" s="60"/>
      <c r="J32" s="97">
        <v>12.5</v>
      </c>
      <c r="K32" s="60">
        <v>38</v>
      </c>
      <c r="L32" s="60"/>
      <c r="M32" s="60"/>
      <c r="N32" s="60"/>
      <c r="O32" s="60"/>
      <c r="P32" s="60"/>
      <c r="Q32" s="60"/>
      <c r="R32" s="63">
        <f t="shared" si="0"/>
        <v>50.5</v>
      </c>
      <c r="S32" s="76">
        <v>5.0999999999999997E-2</v>
      </c>
      <c r="T32" s="60">
        <v>70</v>
      </c>
      <c r="U32" s="61">
        <f>SUM(S32*T32)</f>
        <v>3.57</v>
      </c>
      <c r="W32" s="2" t="s">
        <v>78</v>
      </c>
    </row>
    <row r="33" spans="1:21">
      <c r="A33" s="75" t="s">
        <v>119</v>
      </c>
      <c r="B33" s="60"/>
      <c r="C33" s="60" t="s">
        <v>46</v>
      </c>
      <c r="D33" s="60"/>
      <c r="E33" s="60"/>
      <c r="F33" s="60"/>
      <c r="G33" s="60"/>
      <c r="H33" s="60"/>
      <c r="I33" s="60"/>
      <c r="J33" s="97">
        <v>27</v>
      </c>
      <c r="K33" s="60"/>
      <c r="L33" s="60"/>
      <c r="M33" s="60"/>
      <c r="N33" s="60"/>
      <c r="O33" s="60"/>
      <c r="P33" s="60"/>
      <c r="Q33" s="60"/>
      <c r="R33" s="63">
        <f t="shared" si="0"/>
        <v>27</v>
      </c>
      <c r="S33" s="76">
        <v>2.7E-2</v>
      </c>
      <c r="T33" s="60">
        <v>147.44</v>
      </c>
      <c r="U33" s="61">
        <f>SUM(S33*T33)</f>
        <v>3.98088</v>
      </c>
    </row>
    <row r="34" spans="1:21">
      <c r="A34" s="75" t="s">
        <v>55</v>
      </c>
      <c r="B34" s="60"/>
      <c r="C34" s="60" t="s">
        <v>46</v>
      </c>
      <c r="D34" s="60"/>
      <c r="E34" s="60"/>
      <c r="F34" s="60"/>
      <c r="G34" s="60"/>
      <c r="H34" s="60"/>
      <c r="I34" s="60"/>
      <c r="J34" s="97">
        <v>5</v>
      </c>
      <c r="K34" s="60">
        <v>5</v>
      </c>
      <c r="L34" s="60"/>
      <c r="M34" s="60"/>
      <c r="N34" s="60"/>
      <c r="O34" s="60"/>
      <c r="P34" s="60"/>
      <c r="Q34" s="60"/>
      <c r="R34" s="63">
        <f t="shared" si="0"/>
        <v>10</v>
      </c>
      <c r="S34" s="76">
        <v>0.01</v>
      </c>
      <c r="T34" s="60">
        <v>774.33</v>
      </c>
      <c r="U34" s="61">
        <f>SUM(S34*T34)</f>
        <v>7.7433000000000005</v>
      </c>
    </row>
    <row r="35" spans="1:21">
      <c r="A35" s="75" t="s">
        <v>67</v>
      </c>
      <c r="B35" s="60"/>
      <c r="C35" s="60" t="s">
        <v>46</v>
      </c>
      <c r="D35" s="60"/>
      <c r="E35" s="60"/>
      <c r="F35" s="60"/>
      <c r="G35" s="60"/>
      <c r="H35" s="60"/>
      <c r="I35" s="60"/>
      <c r="J35" s="97">
        <v>5</v>
      </c>
      <c r="K35" s="60"/>
      <c r="L35" s="60"/>
      <c r="M35" s="60"/>
      <c r="N35" s="60"/>
      <c r="O35" s="60"/>
      <c r="P35" s="60"/>
      <c r="Q35" s="60"/>
      <c r="R35" s="63">
        <f t="shared" si="0"/>
        <v>5</v>
      </c>
      <c r="S35" s="76">
        <v>5.0000000000000001E-3</v>
      </c>
      <c r="T35" s="60">
        <v>235.86</v>
      </c>
      <c r="U35" s="61">
        <f>SUM(S35*T35)</f>
        <v>1.1793</v>
      </c>
    </row>
    <row r="36" spans="1:21">
      <c r="A36" s="75" t="s">
        <v>77</v>
      </c>
      <c r="B36" s="60"/>
      <c r="C36" s="60" t="s">
        <v>46</v>
      </c>
      <c r="D36" s="60"/>
      <c r="E36" s="60"/>
      <c r="F36" s="60"/>
      <c r="G36" s="60"/>
      <c r="H36" s="60"/>
      <c r="I36" s="60"/>
      <c r="J36" s="60"/>
      <c r="K36" s="60">
        <v>58</v>
      </c>
      <c r="L36" s="60"/>
      <c r="M36" s="60"/>
      <c r="N36" s="60"/>
      <c r="O36" s="60"/>
      <c r="P36" s="60"/>
      <c r="Q36" s="60"/>
      <c r="R36" s="63">
        <f t="shared" si="0"/>
        <v>58</v>
      </c>
      <c r="S36" s="76">
        <v>5.8000000000000003E-2</v>
      </c>
      <c r="T36" s="60">
        <v>120</v>
      </c>
      <c r="U36" s="61">
        <f>SUM(S36*T36)</f>
        <v>6.96</v>
      </c>
    </row>
    <row r="37" spans="1:21">
      <c r="A37" s="75" t="s">
        <v>80</v>
      </c>
      <c r="B37" s="60"/>
      <c r="C37" s="60" t="s">
        <v>46</v>
      </c>
      <c r="D37" s="60"/>
      <c r="E37" s="60"/>
      <c r="F37" s="60"/>
      <c r="G37" s="60"/>
      <c r="H37" s="60"/>
      <c r="I37" s="60"/>
      <c r="J37" s="60"/>
      <c r="K37" s="60">
        <v>100</v>
      </c>
      <c r="L37" s="60"/>
      <c r="M37" s="60"/>
      <c r="N37" s="60"/>
      <c r="O37" s="60"/>
      <c r="P37" s="60"/>
      <c r="Q37" s="60"/>
      <c r="R37" s="63">
        <f t="shared" si="0"/>
        <v>100</v>
      </c>
      <c r="S37" s="76">
        <v>0.1</v>
      </c>
      <c r="T37" s="60">
        <v>380</v>
      </c>
      <c r="U37" s="61">
        <f t="shared" ref="U37:U46" si="3">SUM(S37*T37)</f>
        <v>38</v>
      </c>
    </row>
    <row r="38" spans="1:21">
      <c r="A38" s="75" t="s">
        <v>72</v>
      </c>
      <c r="B38" s="60"/>
      <c r="C38" s="60" t="s">
        <v>46</v>
      </c>
      <c r="D38" s="60"/>
      <c r="E38" s="60"/>
      <c r="F38" s="60"/>
      <c r="G38" s="60"/>
      <c r="H38" s="60"/>
      <c r="I38" s="60"/>
      <c r="J38" s="60"/>
      <c r="K38" s="60"/>
      <c r="L38" s="60">
        <v>25</v>
      </c>
      <c r="M38" s="60"/>
      <c r="N38" s="60"/>
      <c r="O38" s="60"/>
      <c r="P38" s="60"/>
      <c r="Q38" s="60"/>
      <c r="R38" s="63">
        <f t="shared" si="0"/>
        <v>25</v>
      </c>
      <c r="S38" s="76">
        <v>2.5000000000000001E-2</v>
      </c>
      <c r="T38" s="60">
        <v>150</v>
      </c>
      <c r="U38" s="61">
        <f t="shared" si="3"/>
        <v>3.75</v>
      </c>
    </row>
    <row r="39" spans="1:21">
      <c r="A39" s="75" t="s">
        <v>56</v>
      </c>
      <c r="B39" s="60"/>
      <c r="C39" s="60" t="s">
        <v>46</v>
      </c>
      <c r="D39" s="60"/>
      <c r="E39" s="60"/>
      <c r="F39" s="60"/>
      <c r="G39" s="60"/>
      <c r="H39" s="60"/>
      <c r="I39" s="60"/>
      <c r="J39" s="60"/>
      <c r="K39" s="60"/>
      <c r="L39" s="60">
        <v>15</v>
      </c>
      <c r="M39" s="60"/>
      <c r="N39" s="60"/>
      <c r="O39" s="60"/>
      <c r="P39" s="60"/>
      <c r="Q39" s="60"/>
      <c r="R39" s="63">
        <f t="shared" si="0"/>
        <v>15</v>
      </c>
      <c r="S39" s="76">
        <v>1.4999999999999999E-2</v>
      </c>
      <c r="T39" s="60">
        <v>90</v>
      </c>
      <c r="U39" s="61">
        <f t="shared" si="3"/>
        <v>1.3499999999999999</v>
      </c>
    </row>
    <row r="40" spans="1:21">
      <c r="A40" s="75" t="s">
        <v>86</v>
      </c>
      <c r="B40" s="60"/>
      <c r="C40" s="60" t="s">
        <v>46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3">
        <f t="shared" si="0"/>
        <v>0</v>
      </c>
      <c r="S40" s="76">
        <v>0</v>
      </c>
      <c r="T40" s="60">
        <v>130</v>
      </c>
      <c r="U40" s="61">
        <f t="shared" si="3"/>
        <v>0</v>
      </c>
    </row>
    <row r="41" spans="1:21">
      <c r="A41" s="75" t="s">
        <v>73</v>
      </c>
      <c r="B41" s="60"/>
      <c r="C41" s="60" t="s">
        <v>46</v>
      </c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3">
        <f t="shared" si="0"/>
        <v>0</v>
      </c>
      <c r="S41" s="76">
        <v>0</v>
      </c>
      <c r="T41" s="60">
        <v>31</v>
      </c>
      <c r="U41" s="61">
        <f t="shared" si="3"/>
        <v>0</v>
      </c>
    </row>
    <row r="42" spans="1:21">
      <c r="A42" s="75" t="s">
        <v>70</v>
      </c>
      <c r="B42" s="60"/>
      <c r="C42" s="60" t="s">
        <v>46</v>
      </c>
      <c r="D42" s="60"/>
      <c r="E42" s="60"/>
      <c r="F42" s="60"/>
      <c r="G42" s="60"/>
      <c r="H42" s="60"/>
      <c r="I42" s="60"/>
      <c r="J42" s="60">
        <v>45</v>
      </c>
      <c r="K42" s="60"/>
      <c r="L42" s="60"/>
      <c r="M42" s="60"/>
      <c r="N42" s="60"/>
      <c r="O42" s="60"/>
      <c r="P42" s="60"/>
      <c r="Q42" s="60"/>
      <c r="R42" s="63">
        <f t="shared" si="0"/>
        <v>45</v>
      </c>
      <c r="S42" s="76">
        <v>4.4999999999999998E-2</v>
      </c>
      <c r="T42" s="60">
        <v>210</v>
      </c>
      <c r="U42" s="61">
        <f t="shared" si="3"/>
        <v>9.4499999999999993</v>
      </c>
    </row>
    <row r="43" spans="1:21">
      <c r="A43" s="75" t="s">
        <v>64</v>
      </c>
      <c r="B43" s="60"/>
      <c r="C43" s="60" t="s">
        <v>46</v>
      </c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3">
        <v>8</v>
      </c>
      <c r="S43" s="76">
        <v>8.0000000000000002E-3</v>
      </c>
      <c r="T43" s="60">
        <v>18</v>
      </c>
      <c r="U43" s="61">
        <f t="shared" si="3"/>
        <v>0.14400000000000002</v>
      </c>
    </row>
    <row r="44" spans="1:21">
      <c r="A44" s="75" t="s">
        <v>63</v>
      </c>
      <c r="B44" s="60"/>
      <c r="C44" s="60" t="s">
        <v>46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3">
        <v>120</v>
      </c>
      <c r="S44" s="76">
        <v>0.12</v>
      </c>
      <c r="T44" s="60">
        <v>61.11</v>
      </c>
      <c r="U44" s="61">
        <f t="shared" si="3"/>
        <v>7.3331999999999997</v>
      </c>
    </row>
    <row r="45" spans="1:21">
      <c r="A45" s="75"/>
      <c r="B45" s="60"/>
      <c r="C45" s="60" t="s">
        <v>46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3">
        <v>0</v>
      </c>
      <c r="S45" s="76">
        <f>SUM(R45*S19)</f>
        <v>0</v>
      </c>
      <c r="T45" s="60">
        <v>0</v>
      </c>
      <c r="U45" s="61">
        <f t="shared" si="3"/>
        <v>0</v>
      </c>
    </row>
    <row r="46" spans="1:21">
      <c r="A46" s="75"/>
      <c r="B46" s="60"/>
      <c r="C46" s="60" t="s">
        <v>46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3">
        <f t="shared" si="0"/>
        <v>0</v>
      </c>
      <c r="S46" s="76">
        <f>SUM(R46*S19)</f>
        <v>0</v>
      </c>
      <c r="T46" s="60">
        <v>0</v>
      </c>
      <c r="U46" s="61">
        <f t="shared" si="3"/>
        <v>0</v>
      </c>
    </row>
    <row r="47" spans="1:2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62" t="s">
        <v>47</v>
      </c>
      <c r="N47" s="5"/>
      <c r="O47" s="5"/>
      <c r="P47" s="5" t="s">
        <v>74</v>
      </c>
      <c r="Q47" s="5"/>
      <c r="R47" s="5"/>
      <c r="S47" s="5"/>
      <c r="T47" s="5"/>
      <c r="U47" s="74">
        <f>SUM(U25:U46)</f>
        <v>91.115680000000012</v>
      </c>
    </row>
    <row r="48" spans="1:21">
      <c r="A48" s="62" t="s">
        <v>48</v>
      </c>
      <c r="B48" s="5" t="s">
        <v>49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62" t="s">
        <v>50</v>
      </c>
      <c r="N48" s="5"/>
      <c r="O48" s="5"/>
      <c r="P48" s="5"/>
      <c r="Q48" s="5"/>
      <c r="R48" s="5"/>
      <c r="S48" s="5"/>
      <c r="T48" s="5"/>
      <c r="U48" s="61">
        <f>SUM(U47/S19)</f>
        <v>91.115680000000012</v>
      </c>
    </row>
    <row r="49" spans="1:21">
      <c r="A49" s="62" t="s">
        <v>51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62" t="s">
        <v>52</v>
      </c>
      <c r="N49" s="5"/>
      <c r="O49" s="5"/>
      <c r="P49" s="5" t="s">
        <v>75</v>
      </c>
      <c r="Q49" s="5"/>
      <c r="R49" s="5"/>
      <c r="S49" s="5"/>
      <c r="T49" s="5"/>
      <c r="U49" s="5"/>
    </row>
    <row r="50" spans="1:21">
      <c r="A50" s="62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62" t="s">
        <v>50</v>
      </c>
      <c r="N50" s="5"/>
      <c r="O50" s="5"/>
      <c r="P50" s="5"/>
      <c r="Q50" s="5"/>
      <c r="R50" s="5"/>
      <c r="S50" s="5"/>
      <c r="T50" s="5"/>
      <c r="U50" s="5"/>
    </row>
  </sheetData>
  <mergeCells count="43">
    <mergeCell ref="L20:L22"/>
    <mergeCell ref="M20:M22"/>
    <mergeCell ref="N20:N22"/>
    <mergeCell ref="O20:O22"/>
    <mergeCell ref="P20:P22"/>
    <mergeCell ref="Q20:Q22"/>
    <mergeCell ref="H7:I7"/>
    <mergeCell ref="J7:K7"/>
    <mergeCell ref="B8:C8"/>
    <mergeCell ref="D8:E8"/>
    <mergeCell ref="F8:G8"/>
    <mergeCell ref="H8:I8"/>
    <mergeCell ref="J8:K8"/>
    <mergeCell ref="B10:C10"/>
    <mergeCell ref="H10:I10"/>
    <mergeCell ref="A7:C7"/>
    <mergeCell ref="D7:E7"/>
    <mergeCell ref="F7:G7"/>
    <mergeCell ref="C18:C22"/>
    <mergeCell ref="D20:D22"/>
    <mergeCell ref="E20:E22"/>
    <mergeCell ref="T1:U1"/>
    <mergeCell ref="T2:U2"/>
    <mergeCell ref="A6:C6"/>
    <mergeCell ref="D6:E6"/>
    <mergeCell ref="F6:G6"/>
    <mergeCell ref="H6:I6"/>
    <mergeCell ref="R17:T17"/>
    <mergeCell ref="D18:H19"/>
    <mergeCell ref="I18:M19"/>
    <mergeCell ref="N18:Q19"/>
    <mergeCell ref="B9:C9"/>
    <mergeCell ref="D9:E9"/>
    <mergeCell ref="F9:G9"/>
    <mergeCell ref="H9:I9"/>
    <mergeCell ref="R18:T18"/>
    <mergeCell ref="R19:R20"/>
    <mergeCell ref="F20:F22"/>
    <mergeCell ref="G20:G22"/>
    <mergeCell ref="H20:H22"/>
    <mergeCell ref="I20:I22"/>
    <mergeCell ref="J20:J22"/>
    <mergeCell ref="K20:K22"/>
  </mergeCells>
  <pageMargins left="0.19685039370078741" right="0.19685039370078741" top="0.39370078740157483" bottom="0.19685039370078741" header="0.51181102362204722" footer="0.51181102362204722"/>
  <pageSetup paperSize="9" scale="80" firstPageNumber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K48"/>
  <sheetViews>
    <sheetView topLeftCell="A13" zoomScale="90" zoomScaleNormal="90" zoomScalePageLayoutView="60" workbookViewId="0">
      <selection activeCell="U39" sqref="U39"/>
    </sheetView>
  </sheetViews>
  <sheetFormatPr defaultRowHeight="12.75"/>
  <cols>
    <col min="1" max="1" width="21.7109375" style="2" customWidth="1"/>
    <col min="2" max="2" width="5.140625" style="2" customWidth="1"/>
    <col min="3" max="3" width="6" style="2" customWidth="1"/>
    <col min="4" max="4" width="7.5703125" style="2" customWidth="1"/>
    <col min="5" max="5" width="8.42578125" style="2" customWidth="1"/>
    <col min="6" max="6" width="7.42578125" style="2" customWidth="1"/>
    <col min="7" max="7" width="7.5703125" style="2" customWidth="1"/>
    <col min="8" max="8" width="8.42578125" style="2" customWidth="1"/>
    <col min="9" max="9" width="8.7109375" style="2" customWidth="1"/>
    <col min="10" max="10" width="7.5703125" style="2" customWidth="1"/>
    <col min="11" max="11" width="9.140625" style="2" customWidth="1"/>
    <col min="12" max="12" width="8.5703125" style="2" customWidth="1"/>
    <col min="13" max="14" width="8.28515625" style="2" customWidth="1"/>
    <col min="15" max="15" width="7" style="2" customWidth="1"/>
    <col min="16" max="16" width="6.7109375" style="2" customWidth="1"/>
    <col min="17" max="17" width="8.42578125" style="2" customWidth="1"/>
    <col min="18" max="18" width="9.42578125" style="2" customWidth="1"/>
    <col min="19" max="19" width="9.28515625" style="2" customWidth="1"/>
    <col min="20" max="20" width="10.7109375" style="2" customWidth="1"/>
    <col min="21" max="21" width="11.42578125" style="2" customWidth="1"/>
    <col min="22" max="1025" width="10.42578125" style="2"/>
  </cols>
  <sheetData>
    <row r="1" spans="1:21" ht="13.5" thickBot="1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4"/>
      <c r="O1" s="174"/>
      <c r="P1" s="173"/>
      <c r="Q1" s="174"/>
      <c r="R1" s="175"/>
      <c r="S1" s="175"/>
      <c r="T1" s="285" t="s">
        <v>1</v>
      </c>
      <c r="U1" s="285"/>
    </row>
    <row r="2" spans="1:21">
      <c r="A2" s="173" t="s">
        <v>2</v>
      </c>
      <c r="B2" s="173"/>
      <c r="C2" s="173"/>
      <c r="D2" s="173" t="s">
        <v>125</v>
      </c>
      <c r="E2" s="173"/>
      <c r="F2" s="173"/>
      <c r="G2" s="173"/>
      <c r="H2" s="173"/>
      <c r="I2" s="173"/>
      <c r="J2" s="173"/>
      <c r="K2" s="173"/>
      <c r="L2" s="173"/>
      <c r="M2" s="174"/>
      <c r="O2" s="174"/>
      <c r="P2" s="173"/>
      <c r="Q2" s="176"/>
      <c r="R2" s="175"/>
      <c r="S2" s="175"/>
      <c r="T2" s="286" t="s">
        <v>3</v>
      </c>
      <c r="U2" s="286"/>
    </row>
    <row r="3" spans="1:21">
      <c r="A3" s="176" t="s">
        <v>4</v>
      </c>
      <c r="B3" s="173"/>
      <c r="C3" s="173"/>
      <c r="D3" s="173"/>
      <c r="E3" s="173"/>
      <c r="F3" s="173"/>
      <c r="G3" s="173"/>
      <c r="H3" s="173"/>
      <c r="I3" s="177" t="s">
        <v>154</v>
      </c>
      <c r="J3" s="173"/>
      <c r="K3" s="173"/>
      <c r="L3" s="173"/>
      <c r="M3" s="174"/>
      <c r="P3" s="173"/>
      <c r="Q3" s="176">
        <v>8</v>
      </c>
      <c r="R3" s="175"/>
      <c r="S3" s="175"/>
      <c r="T3" s="178"/>
      <c r="U3" s="179"/>
    </row>
    <row r="4" spans="1:21" ht="14.25" customHeight="1">
      <c r="A4" s="174" t="s">
        <v>155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7"/>
      <c r="P4" s="173"/>
      <c r="Q4" s="174"/>
      <c r="T4" s="180"/>
      <c r="U4" s="181"/>
    </row>
    <row r="5" spans="1:21">
      <c r="A5" s="174"/>
      <c r="B5" s="174"/>
      <c r="C5" s="174"/>
      <c r="D5" s="174"/>
      <c r="E5" s="174"/>
      <c r="F5" s="174"/>
      <c r="G5" s="174"/>
      <c r="H5" s="173"/>
      <c r="I5" s="174"/>
      <c r="J5" s="173"/>
      <c r="K5" s="174"/>
      <c r="L5" s="174"/>
      <c r="M5" s="177"/>
      <c r="N5" s="174"/>
      <c r="O5" s="174"/>
      <c r="P5" s="173"/>
      <c r="Q5" s="174"/>
      <c r="T5" s="182"/>
      <c r="U5" s="183"/>
    </row>
    <row r="6" spans="1:21">
      <c r="A6" s="287" t="s">
        <v>6</v>
      </c>
      <c r="B6" s="287"/>
      <c r="C6" s="287"/>
      <c r="D6" s="279" t="s">
        <v>7</v>
      </c>
      <c r="E6" s="279"/>
      <c r="F6" s="279" t="s">
        <v>8</v>
      </c>
      <c r="G6" s="279"/>
      <c r="H6" s="279" t="s">
        <v>9</v>
      </c>
      <c r="I6" s="279"/>
      <c r="J6" s="184"/>
      <c r="K6" s="185"/>
      <c r="L6" s="184"/>
      <c r="M6" s="174"/>
      <c r="N6" s="174"/>
      <c r="O6" s="174"/>
      <c r="T6" s="180"/>
      <c r="U6" s="181"/>
    </row>
    <row r="7" spans="1:21">
      <c r="A7" s="257" t="s">
        <v>165</v>
      </c>
      <c r="B7" s="257"/>
      <c r="C7" s="257"/>
      <c r="D7" s="281" t="s">
        <v>10</v>
      </c>
      <c r="E7" s="281"/>
      <c r="F7" s="281" t="s">
        <v>11</v>
      </c>
      <c r="G7" s="281"/>
      <c r="H7" s="281" t="s">
        <v>12</v>
      </c>
      <c r="I7" s="281"/>
      <c r="J7" s="281" t="s">
        <v>13</v>
      </c>
      <c r="K7" s="281"/>
      <c r="L7" s="186"/>
      <c r="M7" s="174"/>
      <c r="T7" s="178"/>
      <c r="U7" s="179"/>
    </row>
    <row r="8" spans="1:21">
      <c r="A8" s="187" t="s">
        <v>14</v>
      </c>
      <c r="B8" s="279" t="s">
        <v>15</v>
      </c>
      <c r="C8" s="279"/>
      <c r="D8" s="281" t="s">
        <v>16</v>
      </c>
      <c r="E8" s="281"/>
      <c r="F8" s="281" t="s">
        <v>17</v>
      </c>
      <c r="G8" s="281"/>
      <c r="H8" s="281" t="s">
        <v>18</v>
      </c>
      <c r="I8" s="281"/>
      <c r="J8" s="281" t="s">
        <v>19</v>
      </c>
      <c r="K8" s="281"/>
      <c r="L8" s="186"/>
      <c r="M8" s="174"/>
      <c r="T8" s="180"/>
      <c r="U8" s="181"/>
    </row>
    <row r="9" spans="1:21">
      <c r="A9" s="188" t="s">
        <v>20</v>
      </c>
      <c r="B9" s="281" t="s">
        <v>21</v>
      </c>
      <c r="C9" s="281"/>
      <c r="D9" s="281" t="s">
        <v>22</v>
      </c>
      <c r="E9" s="281"/>
      <c r="F9" s="281" t="s">
        <v>23</v>
      </c>
      <c r="G9" s="281"/>
      <c r="H9" s="281" t="s">
        <v>24</v>
      </c>
      <c r="I9" s="281"/>
      <c r="J9" s="189"/>
      <c r="K9" s="173"/>
      <c r="L9" s="186"/>
      <c r="M9" s="174"/>
      <c r="N9" s="174"/>
      <c r="O9" s="2" t="s">
        <v>130</v>
      </c>
      <c r="Q9" s="174"/>
      <c r="T9" s="178"/>
      <c r="U9" s="179"/>
    </row>
    <row r="10" spans="1:21" ht="13.5" thickBot="1">
      <c r="A10" s="190"/>
      <c r="B10" s="282" t="s">
        <v>25</v>
      </c>
      <c r="C10" s="282"/>
      <c r="D10" s="191"/>
      <c r="E10" s="192"/>
      <c r="F10" s="173"/>
      <c r="G10" s="173"/>
      <c r="H10" s="282" t="s">
        <v>22</v>
      </c>
      <c r="I10" s="282"/>
      <c r="J10" s="189"/>
      <c r="K10" s="173"/>
      <c r="L10" s="189"/>
      <c r="T10" s="193"/>
      <c r="U10" s="194"/>
    </row>
    <row r="11" spans="1:21" ht="13.5" thickBot="1">
      <c r="A11" s="195">
        <v>1</v>
      </c>
      <c r="B11" s="196"/>
      <c r="C11" s="197">
        <v>2</v>
      </c>
      <c r="D11" s="198"/>
      <c r="E11" s="199">
        <v>3</v>
      </c>
      <c r="F11" s="200"/>
      <c r="G11" s="200">
        <v>4</v>
      </c>
      <c r="H11" s="198"/>
      <c r="I11" s="200">
        <v>5</v>
      </c>
      <c r="J11" s="201">
        <v>6</v>
      </c>
      <c r="K11" s="200"/>
      <c r="L11" s="198">
        <v>7</v>
      </c>
      <c r="M11" s="174"/>
      <c r="N11" s="106" t="s">
        <v>93</v>
      </c>
      <c r="O11" s="106"/>
      <c r="P11" s="106"/>
      <c r="Q11" s="106"/>
      <c r="R11" s="106"/>
      <c r="S11" s="106"/>
      <c r="T11" s="106"/>
      <c r="U11" s="107"/>
    </row>
    <row r="12" spans="1:21">
      <c r="A12" s="202"/>
      <c r="B12" s="203"/>
      <c r="C12" s="203"/>
      <c r="D12" s="203"/>
      <c r="E12" s="204">
        <v>93.97</v>
      </c>
      <c r="F12" s="203"/>
      <c r="G12" s="203">
        <v>1</v>
      </c>
      <c r="H12" s="203"/>
      <c r="I12" s="203">
        <v>93.97</v>
      </c>
      <c r="J12" s="205"/>
      <c r="K12" s="206">
        <f>SUM(U46)</f>
        <v>90.769870000000026</v>
      </c>
      <c r="L12" s="207"/>
      <c r="M12" s="174"/>
      <c r="T12" s="174"/>
    </row>
    <row r="13" spans="1:21">
      <c r="A13" s="208"/>
      <c r="B13" s="209"/>
      <c r="C13" s="209"/>
      <c r="D13" s="209"/>
      <c r="E13" s="210"/>
      <c r="F13" s="209"/>
      <c r="G13" s="209"/>
      <c r="H13" s="209"/>
      <c r="I13" s="209"/>
      <c r="J13" s="211"/>
      <c r="K13" s="210"/>
      <c r="L13" s="212"/>
      <c r="M13" s="174"/>
      <c r="N13" s="174" t="s">
        <v>27</v>
      </c>
      <c r="O13" s="174"/>
      <c r="P13" s="173"/>
      <c r="Q13" s="174"/>
      <c r="S13" s="77" t="s">
        <v>94</v>
      </c>
      <c r="T13" s="174"/>
    </row>
    <row r="14" spans="1:21" ht="13.5" thickBot="1">
      <c r="A14" s="213"/>
      <c r="B14" s="214"/>
      <c r="C14" s="215"/>
      <c r="D14" s="215"/>
      <c r="E14" s="216"/>
      <c r="F14" s="215"/>
      <c r="G14" s="215"/>
      <c r="H14" s="173"/>
      <c r="I14" s="173"/>
      <c r="J14" s="189"/>
      <c r="K14" s="190"/>
      <c r="L14" s="217"/>
      <c r="M14" s="174"/>
      <c r="N14" s="174" t="s">
        <v>28</v>
      </c>
      <c r="T14" s="174"/>
    </row>
    <row r="15" spans="1:21" ht="13.5" thickBot="1">
      <c r="A15" s="173"/>
      <c r="B15" s="173"/>
      <c r="C15" s="173"/>
      <c r="D15" s="173"/>
      <c r="E15" s="173"/>
      <c r="F15" s="173"/>
      <c r="G15" s="173" t="s">
        <v>29</v>
      </c>
      <c r="H15" s="218"/>
      <c r="I15" s="219"/>
      <c r="J15" s="220"/>
      <c r="K15" s="221"/>
      <c r="L15" s="222"/>
      <c r="M15" s="174"/>
      <c r="T15" s="174"/>
    </row>
    <row r="16" spans="1:21"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3"/>
      <c r="Q16" s="174"/>
      <c r="R16" s="173"/>
      <c r="S16" s="173"/>
      <c r="T16" s="174"/>
    </row>
    <row r="17" spans="1:21">
      <c r="A17" s="174"/>
      <c r="B17" s="187"/>
      <c r="C17" s="223"/>
      <c r="D17" s="212"/>
      <c r="E17" s="212"/>
      <c r="F17" s="212"/>
      <c r="G17" s="212"/>
      <c r="H17" s="212"/>
      <c r="I17" s="212"/>
      <c r="J17" s="209" t="s">
        <v>30</v>
      </c>
      <c r="K17" s="212"/>
      <c r="L17" s="212"/>
      <c r="M17" s="209"/>
      <c r="N17" s="212"/>
      <c r="O17" s="212"/>
      <c r="P17" s="212"/>
      <c r="Q17" s="212"/>
      <c r="R17" s="279" t="s">
        <v>31</v>
      </c>
      <c r="S17" s="279"/>
      <c r="T17" s="279"/>
      <c r="U17" s="187"/>
    </row>
    <row r="18" spans="1:21">
      <c r="A18" s="187"/>
      <c r="B18" s="224"/>
      <c r="C18" s="288" t="s">
        <v>89</v>
      </c>
      <c r="D18" s="280" t="s">
        <v>33</v>
      </c>
      <c r="E18" s="280"/>
      <c r="F18" s="280"/>
      <c r="G18" s="280"/>
      <c r="H18" s="280"/>
      <c r="I18" s="280" t="s">
        <v>34</v>
      </c>
      <c r="J18" s="280"/>
      <c r="K18" s="280"/>
      <c r="L18" s="280"/>
      <c r="M18" s="280"/>
      <c r="N18" s="280" t="s">
        <v>35</v>
      </c>
      <c r="O18" s="280"/>
      <c r="P18" s="280"/>
      <c r="Q18" s="280"/>
      <c r="R18" s="282" t="s">
        <v>36</v>
      </c>
      <c r="S18" s="282"/>
      <c r="T18" s="282"/>
      <c r="U18" s="188"/>
    </row>
    <row r="19" spans="1:21" ht="15" customHeight="1">
      <c r="A19" s="188"/>
      <c r="B19" s="225"/>
      <c r="C19" s="289"/>
      <c r="D19" s="280"/>
      <c r="E19" s="280"/>
      <c r="F19" s="280"/>
      <c r="G19" s="280"/>
      <c r="H19" s="280"/>
      <c r="I19" s="280"/>
      <c r="J19" s="280"/>
      <c r="K19" s="280"/>
      <c r="L19" s="280"/>
      <c r="M19" s="280"/>
      <c r="N19" s="280"/>
      <c r="O19" s="280"/>
      <c r="P19" s="280"/>
      <c r="Q19" s="280"/>
      <c r="R19" s="283" t="s">
        <v>38</v>
      </c>
      <c r="S19" s="226">
        <v>1</v>
      </c>
      <c r="T19" s="226" t="s">
        <v>39</v>
      </c>
      <c r="U19" s="226" t="s">
        <v>40</v>
      </c>
    </row>
    <row r="20" spans="1:21" ht="16.5" customHeight="1">
      <c r="A20" s="188" t="s">
        <v>41</v>
      </c>
      <c r="B20" s="225" t="s">
        <v>42</v>
      </c>
      <c r="C20" s="289"/>
      <c r="D20" s="284"/>
      <c r="E20" s="284"/>
      <c r="F20" s="284"/>
      <c r="G20" s="284"/>
      <c r="H20" s="284"/>
      <c r="I20" s="284" t="s">
        <v>78</v>
      </c>
      <c r="J20" s="284" t="s">
        <v>156</v>
      </c>
      <c r="K20" s="284" t="s">
        <v>120</v>
      </c>
      <c r="L20" s="284" t="s">
        <v>118</v>
      </c>
      <c r="M20" s="290"/>
      <c r="N20" s="284"/>
      <c r="O20" s="284"/>
      <c r="P20" s="284"/>
      <c r="Q20" s="284"/>
      <c r="R20" s="283"/>
      <c r="S20" s="227"/>
      <c r="T20" s="174"/>
    </row>
    <row r="21" spans="1:21" ht="19.5" customHeight="1">
      <c r="A21" s="188"/>
      <c r="B21" s="225"/>
      <c r="C21" s="289"/>
      <c r="D21" s="284"/>
      <c r="E21" s="284"/>
      <c r="F21" s="284"/>
      <c r="G21" s="284"/>
      <c r="H21" s="284"/>
      <c r="I21" s="284"/>
      <c r="J21" s="284"/>
      <c r="K21" s="284"/>
      <c r="L21" s="284"/>
      <c r="M21" s="290"/>
      <c r="N21" s="284"/>
      <c r="O21" s="284"/>
      <c r="P21" s="284"/>
      <c r="Q21" s="284"/>
      <c r="R21" s="224"/>
      <c r="S21" s="175"/>
      <c r="T21" s="174"/>
    </row>
    <row r="22" spans="1:21" ht="28.5" customHeight="1">
      <c r="A22" s="228"/>
      <c r="B22" s="229"/>
      <c r="C22" s="289"/>
      <c r="D22" s="284"/>
      <c r="E22" s="284"/>
      <c r="F22" s="284"/>
      <c r="G22" s="284"/>
      <c r="H22" s="284"/>
      <c r="I22" s="284"/>
      <c r="J22" s="284"/>
      <c r="K22" s="284"/>
      <c r="L22" s="284"/>
      <c r="M22" s="290"/>
      <c r="N22" s="284"/>
      <c r="O22" s="284"/>
      <c r="P22" s="284"/>
      <c r="Q22" s="284"/>
      <c r="R22" s="225"/>
      <c r="S22" s="175"/>
      <c r="T22" s="174"/>
    </row>
    <row r="23" spans="1:21">
      <c r="A23" s="230">
        <v>1</v>
      </c>
      <c r="B23" s="231">
        <v>2</v>
      </c>
      <c r="C23" s="231">
        <v>3</v>
      </c>
      <c r="D23" s="231">
        <v>4</v>
      </c>
      <c r="E23" s="231">
        <v>5</v>
      </c>
      <c r="F23" s="231">
        <v>6</v>
      </c>
      <c r="G23" s="231">
        <v>7</v>
      </c>
      <c r="H23" s="231">
        <v>8</v>
      </c>
      <c r="I23" s="231">
        <v>9</v>
      </c>
      <c r="J23" s="231">
        <v>10</v>
      </c>
      <c r="K23" s="231">
        <v>11</v>
      </c>
      <c r="L23" s="231">
        <v>12</v>
      </c>
      <c r="M23" s="232">
        <v>13</v>
      </c>
      <c r="N23" s="231">
        <v>14</v>
      </c>
      <c r="O23" s="231">
        <v>15</v>
      </c>
      <c r="P23" s="231">
        <v>16</v>
      </c>
      <c r="Q23" s="231">
        <v>17</v>
      </c>
      <c r="R23" s="232">
        <v>18</v>
      </c>
      <c r="S23" s="131">
        <v>19</v>
      </c>
      <c r="T23" s="126">
        <v>20</v>
      </c>
      <c r="U23" s="126">
        <v>21</v>
      </c>
    </row>
    <row r="24" spans="1:21">
      <c r="A24" s="233" t="s">
        <v>45</v>
      </c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234"/>
      <c r="O24" s="185"/>
      <c r="P24" s="185"/>
      <c r="Q24" s="185"/>
      <c r="R24" s="235">
        <f>SUM(G24:Q24)</f>
        <v>0</v>
      </c>
      <c r="S24" s="236">
        <f>SUM(R24*S19)</f>
        <v>0</v>
      </c>
      <c r="T24" s="234"/>
      <c r="U24" s="237">
        <f>SUM(R24*S24)</f>
        <v>0</v>
      </c>
    </row>
    <row r="25" spans="1:21">
      <c r="A25" s="238"/>
      <c r="B25" s="239"/>
      <c r="C25" s="239" t="s">
        <v>46</v>
      </c>
      <c r="D25" s="239"/>
      <c r="E25" s="239"/>
      <c r="F25" s="239"/>
      <c r="G25" s="239"/>
      <c r="H25" s="239"/>
      <c r="I25" s="239"/>
      <c r="J25" s="239"/>
      <c r="K25" s="239"/>
      <c r="L25" s="239"/>
      <c r="M25" s="239"/>
      <c r="N25" s="239"/>
      <c r="O25" s="239"/>
      <c r="P25" s="239"/>
      <c r="Q25" s="239"/>
      <c r="R25" s="240">
        <f t="shared" ref="R25:R44" si="0">SUM(D25:Q25)</f>
        <v>0</v>
      </c>
      <c r="S25" s="241">
        <v>0</v>
      </c>
      <c r="T25" s="239"/>
      <c r="U25" s="242">
        <f t="shared" ref="U25" si="1">SUM(S25*T25)</f>
        <v>0</v>
      </c>
    </row>
    <row r="26" spans="1:21">
      <c r="A26" s="238" t="s">
        <v>76</v>
      </c>
      <c r="B26" s="239"/>
      <c r="C26" s="239" t="s">
        <v>46</v>
      </c>
      <c r="D26" s="239"/>
      <c r="E26" s="239"/>
      <c r="F26" s="239"/>
      <c r="G26" s="239"/>
      <c r="H26" s="239"/>
      <c r="I26" s="239" t="s">
        <v>78</v>
      </c>
      <c r="J26" s="239"/>
      <c r="K26" s="239">
        <v>4</v>
      </c>
      <c r="L26" s="239"/>
      <c r="M26" s="239"/>
      <c r="N26" s="239"/>
      <c r="O26" s="239"/>
      <c r="P26" s="239"/>
      <c r="Q26" s="239"/>
      <c r="R26" s="240">
        <f t="shared" si="0"/>
        <v>4</v>
      </c>
      <c r="S26" s="241">
        <v>4.0000000000000001E-3</v>
      </c>
      <c r="T26" s="239">
        <v>7</v>
      </c>
      <c r="U26" s="242">
        <f>SUM(S26*T26)</f>
        <v>2.8000000000000001E-2</v>
      </c>
    </row>
    <row r="27" spans="1:21">
      <c r="A27" s="238" t="s">
        <v>58</v>
      </c>
      <c r="B27" s="239"/>
      <c r="C27" s="239" t="s">
        <v>46</v>
      </c>
      <c r="D27" s="239"/>
      <c r="E27" s="239"/>
      <c r="F27" s="239"/>
      <c r="G27" s="239"/>
      <c r="H27" s="239"/>
      <c r="I27" s="239"/>
      <c r="J27" s="239">
        <v>67</v>
      </c>
      <c r="K27" s="239"/>
      <c r="L27" s="239"/>
      <c r="M27" s="239"/>
      <c r="N27" s="239"/>
      <c r="O27" s="239"/>
      <c r="P27" s="239"/>
      <c r="Q27" s="239"/>
      <c r="R27" s="240">
        <f t="shared" si="0"/>
        <v>67</v>
      </c>
      <c r="S27" s="241">
        <v>6.7000000000000004E-2</v>
      </c>
      <c r="T27" s="239">
        <v>70</v>
      </c>
      <c r="U27" s="242">
        <f>SUM(S27*T27)</f>
        <v>4.6900000000000004</v>
      </c>
    </row>
    <row r="28" spans="1:21">
      <c r="A28" s="238" t="s">
        <v>157</v>
      </c>
      <c r="B28" s="239"/>
      <c r="C28" s="239" t="s">
        <v>46</v>
      </c>
      <c r="D28" s="239"/>
      <c r="E28" s="239"/>
      <c r="F28" s="239"/>
      <c r="G28" s="239"/>
      <c r="H28" s="239"/>
      <c r="I28" s="239"/>
      <c r="J28" s="239">
        <v>22</v>
      </c>
      <c r="K28" s="239"/>
      <c r="L28" s="239"/>
      <c r="M28" s="239"/>
      <c r="N28" s="239"/>
      <c r="O28" s="239"/>
      <c r="P28" s="239"/>
      <c r="Q28" s="239"/>
      <c r="R28" s="240">
        <f t="shared" si="0"/>
        <v>22</v>
      </c>
      <c r="S28" s="241">
        <v>2.1999999999999999E-2</v>
      </c>
      <c r="T28" s="239">
        <v>184.21</v>
      </c>
      <c r="U28" s="242">
        <f>SUM(S28*T28)</f>
        <v>4.0526200000000001</v>
      </c>
    </row>
    <row r="29" spans="1:21">
      <c r="A29" s="238" t="s">
        <v>59</v>
      </c>
      <c r="B29" s="239"/>
      <c r="C29" s="239" t="s">
        <v>46</v>
      </c>
      <c r="D29" s="239"/>
      <c r="E29" s="239"/>
      <c r="F29" s="239"/>
      <c r="G29" s="239"/>
      <c r="H29" s="239"/>
      <c r="I29" s="239"/>
      <c r="J29" s="239">
        <v>12</v>
      </c>
      <c r="K29" s="239"/>
      <c r="L29" s="239"/>
      <c r="M29" s="239"/>
      <c r="N29" s="239"/>
      <c r="O29" s="239"/>
      <c r="P29" s="239"/>
      <c r="Q29" s="239"/>
      <c r="R29" s="240">
        <f t="shared" si="0"/>
        <v>12</v>
      </c>
      <c r="S29" s="241">
        <v>1.2E-2</v>
      </c>
      <c r="T29" s="239">
        <v>80</v>
      </c>
      <c r="U29" s="242">
        <f>SUM(S29*T29)</f>
        <v>0.96</v>
      </c>
    </row>
    <row r="30" spans="1:21">
      <c r="A30" s="238" t="s">
        <v>60</v>
      </c>
      <c r="B30" s="239"/>
      <c r="C30" s="239" t="s">
        <v>46</v>
      </c>
      <c r="D30" s="239"/>
      <c r="E30" s="239"/>
      <c r="F30" s="239"/>
      <c r="G30" s="239"/>
      <c r="H30" s="239"/>
      <c r="I30" s="239"/>
      <c r="J30" s="239">
        <v>19</v>
      </c>
      <c r="K30" s="239"/>
      <c r="L30" s="239"/>
      <c r="M30" s="239"/>
      <c r="N30" s="239"/>
      <c r="O30" s="239"/>
      <c r="P30" s="239"/>
      <c r="Q30" s="239"/>
      <c r="R30" s="240">
        <f t="shared" si="0"/>
        <v>19</v>
      </c>
      <c r="S30" s="241">
        <v>1.9E-2</v>
      </c>
      <c r="T30" s="239">
        <v>70</v>
      </c>
      <c r="U30" s="242">
        <f t="shared" ref="U30:U31" si="2">SUM(S30*T30)</f>
        <v>1.33</v>
      </c>
    </row>
    <row r="31" spans="1:21">
      <c r="A31" s="238" t="s">
        <v>101</v>
      </c>
      <c r="B31" s="239"/>
      <c r="C31" s="239" t="s">
        <v>46</v>
      </c>
      <c r="D31" s="239"/>
      <c r="E31" s="239"/>
      <c r="F31" s="239"/>
      <c r="G31" s="239"/>
      <c r="H31" s="239"/>
      <c r="I31" s="239"/>
      <c r="J31" s="239">
        <v>6</v>
      </c>
      <c r="K31" s="239">
        <v>5.2</v>
      </c>
      <c r="L31" s="239"/>
      <c r="M31" s="239"/>
      <c r="N31" s="239"/>
      <c r="O31" s="239"/>
      <c r="P31" s="239"/>
      <c r="Q31" s="239"/>
      <c r="R31" s="240">
        <f t="shared" si="0"/>
        <v>11.2</v>
      </c>
      <c r="S31" s="241">
        <v>1.0999999999999999E-2</v>
      </c>
      <c r="T31" s="239">
        <v>774.33</v>
      </c>
      <c r="U31" s="242">
        <f t="shared" si="2"/>
        <v>8.5176300000000005</v>
      </c>
    </row>
    <row r="32" spans="1:21">
      <c r="A32" s="238" t="s">
        <v>121</v>
      </c>
      <c r="B32" s="239"/>
      <c r="C32" s="239" t="s">
        <v>46</v>
      </c>
      <c r="D32" s="239"/>
      <c r="E32" s="239"/>
      <c r="F32" s="239"/>
      <c r="G32" s="239"/>
      <c r="H32" s="239"/>
      <c r="I32" s="239"/>
      <c r="J32" s="239"/>
      <c r="K32" s="239">
        <v>110</v>
      </c>
      <c r="L32" s="239"/>
      <c r="M32" s="239"/>
      <c r="N32" s="239"/>
      <c r="O32" s="239"/>
      <c r="P32" s="239"/>
      <c r="Q32" s="239"/>
      <c r="R32" s="240">
        <f t="shared" si="0"/>
        <v>110</v>
      </c>
      <c r="S32" s="241">
        <v>0.11</v>
      </c>
      <c r="T32" s="239">
        <v>309.27</v>
      </c>
      <c r="U32" s="242">
        <f>SUM(S32*T32)</f>
        <v>34.0197</v>
      </c>
    </row>
    <row r="33" spans="1:21">
      <c r="A33" s="238" t="s">
        <v>57</v>
      </c>
      <c r="B33" s="239"/>
      <c r="C33" s="239" t="s">
        <v>46</v>
      </c>
      <c r="D33" s="239"/>
      <c r="E33" s="239"/>
      <c r="F33" s="239"/>
      <c r="G33" s="239"/>
      <c r="H33" s="239"/>
      <c r="I33" s="239"/>
      <c r="J33" s="239"/>
      <c r="K33" s="239">
        <v>9.6999999999999993</v>
      </c>
      <c r="L33" s="239"/>
      <c r="M33" s="239"/>
      <c r="N33" s="239"/>
      <c r="O33" s="239"/>
      <c r="P33" s="239"/>
      <c r="Q33" s="239"/>
      <c r="R33" s="240">
        <f t="shared" si="0"/>
        <v>9.6999999999999993</v>
      </c>
      <c r="S33" s="241">
        <v>0.01</v>
      </c>
      <c r="T33" s="239">
        <v>35</v>
      </c>
      <c r="U33" s="242">
        <f>SUM(S33*T33)</f>
        <v>0.35000000000000003</v>
      </c>
    </row>
    <row r="34" spans="1:21">
      <c r="A34" s="238" t="s">
        <v>69</v>
      </c>
      <c r="B34" s="239"/>
      <c r="C34" s="239" t="s">
        <v>46</v>
      </c>
      <c r="D34" s="239"/>
      <c r="E34" s="239"/>
      <c r="F34" s="239"/>
      <c r="G34" s="239"/>
      <c r="H34" s="239"/>
      <c r="I34" s="239"/>
      <c r="J34" s="239"/>
      <c r="K34" s="239">
        <v>36</v>
      </c>
      <c r="L34" s="239"/>
      <c r="M34" s="239"/>
      <c r="N34" s="239"/>
      <c r="O34" s="239"/>
      <c r="P34" s="239"/>
      <c r="Q34" s="239"/>
      <c r="R34" s="240">
        <f t="shared" si="0"/>
        <v>36</v>
      </c>
      <c r="S34" s="241">
        <v>3.5999999999999997E-2</v>
      </c>
      <c r="T34" s="239">
        <v>61.92</v>
      </c>
      <c r="U34" s="242">
        <f>SUM(S34*T34)</f>
        <v>2.22912</v>
      </c>
    </row>
    <row r="35" spans="1:21">
      <c r="A35" s="238" t="s">
        <v>56</v>
      </c>
      <c r="B35" s="239"/>
      <c r="C35" s="239" t="s">
        <v>46</v>
      </c>
      <c r="D35" s="239"/>
      <c r="E35" s="239"/>
      <c r="F35" s="239"/>
      <c r="G35" s="239"/>
      <c r="H35" s="239"/>
      <c r="I35" s="239"/>
      <c r="J35" s="239"/>
      <c r="K35" s="239" t="s">
        <v>78</v>
      </c>
      <c r="L35" s="239">
        <v>15</v>
      </c>
      <c r="M35" s="239"/>
      <c r="N35" s="239"/>
      <c r="O35" s="239"/>
      <c r="P35" s="239"/>
      <c r="Q35" s="239"/>
      <c r="R35" s="240">
        <f t="shared" si="0"/>
        <v>15</v>
      </c>
      <c r="S35" s="241">
        <v>1.4999999999999999E-2</v>
      </c>
      <c r="T35" s="239">
        <v>90</v>
      </c>
      <c r="U35" s="242">
        <f>SUM(S35*T35)</f>
        <v>1.3499999999999999</v>
      </c>
    </row>
    <row r="36" spans="1:21">
      <c r="A36" s="238" t="s">
        <v>67</v>
      </c>
      <c r="B36" s="239"/>
      <c r="C36" s="239" t="s">
        <v>46</v>
      </c>
      <c r="D36" s="239"/>
      <c r="E36" s="239"/>
      <c r="F36" s="239"/>
      <c r="G36" s="239"/>
      <c r="H36" s="239"/>
      <c r="I36" s="239"/>
      <c r="J36" s="239"/>
      <c r="K36" s="239">
        <v>6.2</v>
      </c>
      <c r="L36" s="239"/>
      <c r="M36" s="239"/>
      <c r="N36" s="239"/>
      <c r="O36" s="239"/>
      <c r="P36" s="239"/>
      <c r="Q36" s="239"/>
      <c r="R36" s="240">
        <f t="shared" si="0"/>
        <v>6.2</v>
      </c>
      <c r="S36" s="241">
        <v>6.0000000000000001E-3</v>
      </c>
      <c r="T36" s="239">
        <v>235.86</v>
      </c>
      <c r="U36" s="242">
        <v>8.9600000000000009</v>
      </c>
    </row>
    <row r="37" spans="1:21">
      <c r="A37" s="238" t="s">
        <v>122</v>
      </c>
      <c r="B37" s="239"/>
      <c r="C37" s="239" t="s">
        <v>46</v>
      </c>
      <c r="D37" s="239"/>
      <c r="E37" s="239"/>
      <c r="F37" s="239"/>
      <c r="G37" s="239"/>
      <c r="H37" s="239"/>
      <c r="I37" s="239"/>
      <c r="J37" s="239"/>
      <c r="K37" s="239">
        <v>5.2</v>
      </c>
      <c r="L37" s="239"/>
      <c r="M37" s="239"/>
      <c r="N37" s="239"/>
      <c r="O37" s="239"/>
      <c r="P37" s="239"/>
      <c r="Q37" s="239"/>
      <c r="R37" s="240">
        <f t="shared" si="0"/>
        <v>5.2</v>
      </c>
      <c r="S37" s="241">
        <v>5.0000000000000001E-3</v>
      </c>
      <c r="T37" s="239">
        <v>100</v>
      </c>
      <c r="U37" s="242">
        <f t="shared" ref="U37:U44" si="3">SUM(S37*T37)</f>
        <v>0.5</v>
      </c>
    </row>
    <row r="38" spans="1:21">
      <c r="A38" s="238" t="s">
        <v>91</v>
      </c>
      <c r="B38" s="239"/>
      <c r="C38" s="239" t="s">
        <v>46</v>
      </c>
      <c r="D38" s="239"/>
      <c r="E38" s="239"/>
      <c r="F38" s="239"/>
      <c r="G38" s="239"/>
      <c r="H38" s="239"/>
      <c r="I38" s="239"/>
      <c r="J38" s="239"/>
      <c r="K38" s="239">
        <v>20</v>
      </c>
      <c r="L38" s="239"/>
      <c r="M38" s="239"/>
      <c r="N38" s="239"/>
      <c r="O38" s="239"/>
      <c r="P38" s="239"/>
      <c r="Q38" s="239"/>
      <c r="R38" s="240">
        <f t="shared" si="0"/>
        <v>20</v>
      </c>
      <c r="S38" s="241">
        <v>0.02</v>
      </c>
      <c r="T38" s="239">
        <v>277.77999999999997</v>
      </c>
      <c r="U38" s="242">
        <f t="shared" si="3"/>
        <v>5.5555999999999992</v>
      </c>
    </row>
    <row r="39" spans="1:21">
      <c r="A39" s="238" t="s">
        <v>54</v>
      </c>
      <c r="B39" s="239"/>
      <c r="C39" s="239" t="s">
        <v>46</v>
      </c>
      <c r="D39" s="239"/>
      <c r="E39" s="239"/>
      <c r="F39" s="239"/>
      <c r="G39" s="239"/>
      <c r="H39" s="239"/>
      <c r="I39" s="239"/>
      <c r="J39" s="239"/>
      <c r="K39" s="239"/>
      <c r="L39" s="239">
        <v>2</v>
      </c>
      <c r="M39" s="239"/>
      <c r="N39" s="239"/>
      <c r="O39" s="239"/>
      <c r="P39" s="239"/>
      <c r="Q39" s="239"/>
      <c r="R39" s="240">
        <f t="shared" si="0"/>
        <v>2</v>
      </c>
      <c r="S39" s="241">
        <v>2E-3</v>
      </c>
      <c r="T39" s="239">
        <v>650</v>
      </c>
      <c r="U39" s="242">
        <f t="shared" si="3"/>
        <v>1.3</v>
      </c>
    </row>
    <row r="40" spans="1:21">
      <c r="A40" s="243" t="s">
        <v>70</v>
      </c>
      <c r="B40" s="239"/>
      <c r="C40" s="239" t="s">
        <v>46</v>
      </c>
      <c r="D40" s="239"/>
      <c r="E40" s="239"/>
      <c r="F40" s="239"/>
      <c r="G40" s="239"/>
      <c r="H40" s="239"/>
      <c r="I40" s="239"/>
      <c r="J40" s="239">
        <v>45</v>
      </c>
      <c r="K40" s="239"/>
      <c r="L40" s="239"/>
      <c r="M40" s="244"/>
      <c r="N40" s="239"/>
      <c r="O40" s="239"/>
      <c r="P40" s="239"/>
      <c r="Q40" s="239"/>
      <c r="R40" s="240">
        <f t="shared" si="0"/>
        <v>45</v>
      </c>
      <c r="S40" s="241">
        <v>4.4999999999999998E-2</v>
      </c>
      <c r="T40" s="239">
        <v>210</v>
      </c>
      <c r="U40" s="242">
        <f t="shared" si="3"/>
        <v>9.4499999999999993</v>
      </c>
    </row>
    <row r="41" spans="1:21">
      <c r="A41" s="238" t="s">
        <v>64</v>
      </c>
      <c r="B41" s="239"/>
      <c r="C41" s="239" t="s">
        <v>46</v>
      </c>
      <c r="D41" s="239"/>
      <c r="E41" s="239"/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40">
        <v>8</v>
      </c>
      <c r="S41" s="241">
        <v>8.0000000000000002E-3</v>
      </c>
      <c r="T41" s="239">
        <v>18</v>
      </c>
      <c r="U41" s="242">
        <f t="shared" si="3"/>
        <v>0.14400000000000002</v>
      </c>
    </row>
    <row r="42" spans="1:21">
      <c r="A42" s="238" t="s">
        <v>63</v>
      </c>
      <c r="B42" s="239"/>
      <c r="C42" s="239" t="s">
        <v>46</v>
      </c>
      <c r="D42" s="239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40">
        <v>120</v>
      </c>
      <c r="S42" s="241">
        <v>0.12</v>
      </c>
      <c r="T42" s="239">
        <v>61.11</v>
      </c>
      <c r="U42" s="242">
        <f t="shared" si="3"/>
        <v>7.3331999999999997</v>
      </c>
    </row>
    <row r="43" spans="1:21">
      <c r="A43" s="238"/>
      <c r="B43" s="239"/>
      <c r="C43" s="239" t="s">
        <v>46</v>
      </c>
      <c r="D43" s="239"/>
      <c r="E43" s="239"/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39"/>
      <c r="Q43" s="239"/>
      <c r="R43" s="240">
        <v>0</v>
      </c>
      <c r="S43" s="241">
        <f>SUM(R43*S19)</f>
        <v>0</v>
      </c>
      <c r="T43" s="239">
        <v>40</v>
      </c>
      <c r="U43" s="242">
        <f t="shared" si="3"/>
        <v>0</v>
      </c>
    </row>
    <row r="44" spans="1:21">
      <c r="A44" s="238"/>
      <c r="B44" s="239"/>
      <c r="C44" s="239" t="s">
        <v>46</v>
      </c>
      <c r="D44" s="239"/>
      <c r="E44" s="239"/>
      <c r="F44" s="239"/>
      <c r="G44" s="239"/>
      <c r="H44" s="239"/>
      <c r="I44" s="239"/>
      <c r="J44" s="239"/>
      <c r="K44" s="239"/>
      <c r="L44" s="239"/>
      <c r="M44" s="239"/>
      <c r="N44" s="239"/>
      <c r="O44" s="239"/>
      <c r="P44" s="239"/>
      <c r="Q44" s="239"/>
      <c r="R44" s="240">
        <f t="shared" si="0"/>
        <v>0</v>
      </c>
      <c r="S44" s="241">
        <f>SUM(R44*S19)</f>
        <v>0</v>
      </c>
      <c r="T44" s="239">
        <v>88.89</v>
      </c>
      <c r="U44" s="242">
        <f t="shared" si="3"/>
        <v>0</v>
      </c>
    </row>
    <row r="45" spans="1:21">
      <c r="M45" s="245" t="s">
        <v>47</v>
      </c>
      <c r="P45" s="2" t="s">
        <v>74</v>
      </c>
      <c r="U45" s="246">
        <f>SUM(U24:U44)</f>
        <v>90.769870000000026</v>
      </c>
    </row>
    <row r="46" spans="1:21">
      <c r="A46" s="245" t="s">
        <v>48</v>
      </c>
      <c r="B46" s="2" t="s">
        <v>95</v>
      </c>
      <c r="M46" s="245" t="s">
        <v>50</v>
      </c>
      <c r="U46" s="242">
        <f>SUM(U45/S19)</f>
        <v>90.769870000000026</v>
      </c>
    </row>
    <row r="47" spans="1:21">
      <c r="A47" s="245" t="s">
        <v>51</v>
      </c>
      <c r="M47" s="245" t="s">
        <v>52</v>
      </c>
      <c r="P47" s="2" t="s">
        <v>75</v>
      </c>
    </row>
    <row r="48" spans="1:21">
      <c r="A48" s="245"/>
      <c r="M48" s="245" t="s">
        <v>50</v>
      </c>
    </row>
  </sheetData>
  <mergeCells count="43">
    <mergeCell ref="L20:L22"/>
    <mergeCell ref="M20:M22"/>
    <mergeCell ref="N20:N22"/>
    <mergeCell ref="O20:O22"/>
    <mergeCell ref="P20:P22"/>
    <mergeCell ref="Q20:Q22"/>
    <mergeCell ref="H7:I7"/>
    <mergeCell ref="J7:K7"/>
    <mergeCell ref="B8:C8"/>
    <mergeCell ref="D8:E8"/>
    <mergeCell ref="F8:G8"/>
    <mergeCell ref="H8:I8"/>
    <mergeCell ref="J8:K8"/>
    <mergeCell ref="B10:C10"/>
    <mergeCell ref="H10:I10"/>
    <mergeCell ref="A7:C7"/>
    <mergeCell ref="D7:E7"/>
    <mergeCell ref="F7:G7"/>
    <mergeCell ref="C18:C22"/>
    <mergeCell ref="D20:D22"/>
    <mergeCell ref="E20:E22"/>
    <mergeCell ref="T1:U1"/>
    <mergeCell ref="T2:U2"/>
    <mergeCell ref="A6:C6"/>
    <mergeCell ref="D6:E6"/>
    <mergeCell ref="F6:G6"/>
    <mergeCell ref="H6:I6"/>
    <mergeCell ref="R17:T17"/>
    <mergeCell ref="D18:H19"/>
    <mergeCell ref="I18:M19"/>
    <mergeCell ref="N18:Q19"/>
    <mergeCell ref="B9:C9"/>
    <mergeCell ref="D9:E9"/>
    <mergeCell ref="F9:G9"/>
    <mergeCell ref="H9:I9"/>
    <mergeCell ref="R18:T18"/>
    <mergeCell ref="R19:R20"/>
    <mergeCell ref="F20:F22"/>
    <mergeCell ref="G20:G22"/>
    <mergeCell ref="H20:H22"/>
    <mergeCell ref="I20:I22"/>
    <mergeCell ref="J20:J22"/>
    <mergeCell ref="K20:K22"/>
  </mergeCells>
  <pageMargins left="0.59055118110236227" right="0.19685039370078741" top="0.19685039370078741" bottom="0.19685039370078741" header="0.51181102362204722" footer="0.51181102362204722"/>
  <pageSetup paperSize="9" scale="80" firstPageNumber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K51"/>
  <sheetViews>
    <sheetView topLeftCell="A19" zoomScale="90" zoomScaleNormal="90" zoomScalePageLayoutView="60" workbookViewId="0">
      <selection activeCell="S45" sqref="S45"/>
    </sheetView>
  </sheetViews>
  <sheetFormatPr defaultRowHeight="12.75"/>
  <cols>
    <col min="1" max="1" width="23.85546875" style="2" customWidth="1"/>
    <col min="2" max="2" width="7.28515625" style="2" customWidth="1"/>
    <col min="3" max="3" width="6.28515625" style="2" customWidth="1"/>
    <col min="4" max="4" width="8.140625" style="2" customWidth="1"/>
    <col min="5" max="5" width="8.28515625" style="2" customWidth="1"/>
    <col min="6" max="6" width="9.28515625" style="2" customWidth="1"/>
    <col min="7" max="8" width="8.42578125" style="2" customWidth="1"/>
    <col min="9" max="9" width="9.7109375" style="2" customWidth="1"/>
    <col min="10" max="10" width="8.85546875" style="2" customWidth="1"/>
    <col min="11" max="12" width="8.42578125" style="2" customWidth="1"/>
    <col min="13" max="14" width="8.28515625" style="2" customWidth="1"/>
    <col min="15" max="15" width="8.140625" style="2" customWidth="1"/>
    <col min="16" max="16" width="8.5703125" style="2" customWidth="1"/>
    <col min="17" max="17" width="8.7109375" style="2" customWidth="1"/>
    <col min="18" max="18" width="9.5703125" style="2" customWidth="1"/>
    <col min="19" max="19" width="10" style="2" customWidth="1"/>
    <col min="20" max="20" width="9.85546875" style="2" customWidth="1"/>
    <col min="21" max="21" width="10.28515625" style="2" customWidth="1"/>
    <col min="22" max="1025" width="10.42578125" style="2"/>
  </cols>
  <sheetData>
    <row r="1" spans="1:21" ht="13.5" thickBo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7"/>
      <c r="N1" s="77"/>
      <c r="O1" s="77"/>
      <c r="P1" s="79"/>
      <c r="Q1" s="77"/>
      <c r="R1" s="80"/>
      <c r="S1" s="80"/>
      <c r="T1" s="253" t="s">
        <v>1</v>
      </c>
      <c r="U1" s="253"/>
    </row>
    <row r="2" spans="1:21">
      <c r="A2" s="79" t="s">
        <v>2</v>
      </c>
      <c r="B2" s="79"/>
      <c r="C2" s="79"/>
      <c r="D2" s="79" t="s">
        <v>125</v>
      </c>
      <c r="E2" s="79"/>
      <c r="F2" s="79"/>
      <c r="G2" s="79"/>
      <c r="H2" s="79"/>
      <c r="I2" s="79"/>
      <c r="J2" s="79"/>
      <c r="K2" s="79"/>
      <c r="L2" s="79"/>
      <c r="M2" s="77"/>
      <c r="N2" s="77"/>
      <c r="O2" s="77"/>
      <c r="P2" s="79"/>
      <c r="Q2" s="81"/>
      <c r="R2" s="80"/>
      <c r="S2" s="80"/>
      <c r="T2" s="254" t="s">
        <v>3</v>
      </c>
      <c r="U2" s="254"/>
    </row>
    <row r="3" spans="1:21">
      <c r="A3" s="81" t="s">
        <v>4</v>
      </c>
      <c r="B3" s="79"/>
      <c r="C3" s="79"/>
      <c r="D3" s="79"/>
      <c r="E3" s="79"/>
      <c r="F3" s="79"/>
      <c r="G3" s="79"/>
      <c r="H3" s="79"/>
      <c r="I3" s="82" t="s">
        <v>108</v>
      </c>
      <c r="J3" s="79"/>
      <c r="K3" s="79"/>
      <c r="L3" s="79"/>
      <c r="M3" s="77"/>
      <c r="N3" s="77"/>
      <c r="O3" s="77"/>
      <c r="P3" s="79"/>
      <c r="Q3" s="81">
        <v>9</v>
      </c>
      <c r="R3" s="80"/>
      <c r="S3" s="80"/>
      <c r="T3" s="83"/>
      <c r="U3" s="84"/>
    </row>
    <row r="4" spans="1:21">
      <c r="A4" s="77" t="s">
        <v>143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82"/>
      <c r="N4" s="77"/>
      <c r="O4" s="77"/>
      <c r="P4" s="79"/>
      <c r="Q4" s="77"/>
      <c r="R4" s="77"/>
      <c r="S4" s="77"/>
      <c r="T4" s="85"/>
      <c r="U4" s="86"/>
    </row>
    <row r="5" spans="1:21">
      <c r="A5" s="77"/>
      <c r="B5" s="77"/>
      <c r="C5" s="77"/>
      <c r="D5" s="77"/>
      <c r="E5" s="77"/>
      <c r="F5" s="77"/>
      <c r="G5" s="77"/>
      <c r="H5" s="79"/>
      <c r="I5" s="77"/>
      <c r="J5" s="79"/>
      <c r="K5" s="77"/>
      <c r="L5" s="77"/>
      <c r="M5" s="82"/>
      <c r="N5" s="77"/>
      <c r="O5" s="77"/>
      <c r="P5" s="79"/>
      <c r="Q5" s="77"/>
      <c r="R5" s="77"/>
      <c r="S5" s="77"/>
      <c r="T5" s="87"/>
      <c r="U5" s="88"/>
    </row>
    <row r="6" spans="1:21">
      <c r="A6" s="255" t="s">
        <v>6</v>
      </c>
      <c r="B6" s="255"/>
      <c r="C6" s="255"/>
      <c r="D6" s="256" t="s">
        <v>7</v>
      </c>
      <c r="E6" s="256"/>
      <c r="F6" s="256" t="s">
        <v>8</v>
      </c>
      <c r="G6" s="256"/>
      <c r="H6" s="256" t="s">
        <v>9</v>
      </c>
      <c r="I6" s="256"/>
      <c r="J6" s="89"/>
      <c r="K6" s="90"/>
      <c r="L6" s="89"/>
      <c r="M6" s="77"/>
      <c r="N6" s="77"/>
      <c r="O6" s="77"/>
      <c r="P6" s="77"/>
      <c r="Q6" s="77"/>
      <c r="R6" s="77"/>
      <c r="S6" s="77"/>
      <c r="T6" s="85"/>
      <c r="U6" s="86"/>
    </row>
    <row r="7" spans="1:21">
      <c r="A7" s="257" t="s">
        <v>128</v>
      </c>
      <c r="B7" s="257"/>
      <c r="C7" s="257"/>
      <c r="D7" s="258" t="s">
        <v>10</v>
      </c>
      <c r="E7" s="258"/>
      <c r="F7" s="258" t="s">
        <v>11</v>
      </c>
      <c r="G7" s="258"/>
      <c r="H7" s="258" t="s">
        <v>12</v>
      </c>
      <c r="I7" s="258"/>
      <c r="J7" s="258" t="s">
        <v>13</v>
      </c>
      <c r="K7" s="258"/>
      <c r="L7" s="158"/>
      <c r="M7" s="77"/>
      <c r="N7" s="77"/>
      <c r="O7" s="77"/>
      <c r="P7" s="77"/>
      <c r="Q7" s="77"/>
      <c r="R7" s="77"/>
      <c r="S7" s="77"/>
      <c r="T7" s="83"/>
      <c r="U7" s="84"/>
    </row>
    <row r="8" spans="1:21">
      <c r="A8" s="92" t="s">
        <v>14</v>
      </c>
      <c r="B8" s="256" t="s">
        <v>15</v>
      </c>
      <c r="C8" s="256"/>
      <c r="D8" s="258" t="s">
        <v>16</v>
      </c>
      <c r="E8" s="258"/>
      <c r="F8" s="258" t="s">
        <v>17</v>
      </c>
      <c r="G8" s="258"/>
      <c r="H8" s="258" t="s">
        <v>18</v>
      </c>
      <c r="I8" s="258"/>
      <c r="J8" s="258" t="s">
        <v>19</v>
      </c>
      <c r="K8" s="258"/>
      <c r="L8" s="158"/>
      <c r="M8" s="77"/>
      <c r="N8" s="77"/>
      <c r="O8" s="77"/>
      <c r="P8" s="77"/>
      <c r="Q8" s="77"/>
      <c r="R8" s="77"/>
      <c r="S8" s="77"/>
      <c r="T8" s="85"/>
      <c r="U8" s="86"/>
    </row>
    <row r="9" spans="1:21">
      <c r="A9" s="160" t="s">
        <v>20</v>
      </c>
      <c r="B9" s="258" t="s">
        <v>21</v>
      </c>
      <c r="C9" s="258"/>
      <c r="D9" s="258" t="s">
        <v>22</v>
      </c>
      <c r="E9" s="258"/>
      <c r="F9" s="258" t="s">
        <v>23</v>
      </c>
      <c r="G9" s="258"/>
      <c r="H9" s="258" t="s">
        <v>24</v>
      </c>
      <c r="I9" s="258"/>
      <c r="J9" s="94"/>
      <c r="K9" s="79"/>
      <c r="L9" s="158"/>
      <c r="M9" s="77"/>
      <c r="N9" s="77"/>
      <c r="O9" s="77" t="s">
        <v>133</v>
      </c>
      <c r="P9" s="77"/>
      <c r="Q9" s="77"/>
      <c r="R9" s="77"/>
      <c r="S9" s="77"/>
      <c r="T9" s="83"/>
      <c r="U9" s="84"/>
    </row>
    <row r="10" spans="1:21" ht="13.5" thickBot="1">
      <c r="A10" s="95"/>
      <c r="B10" s="260" t="s">
        <v>25</v>
      </c>
      <c r="C10" s="260"/>
      <c r="D10" s="96"/>
      <c r="E10" s="97"/>
      <c r="F10" s="79"/>
      <c r="G10" s="79"/>
      <c r="H10" s="260" t="s">
        <v>22</v>
      </c>
      <c r="I10" s="260"/>
      <c r="J10" s="94"/>
      <c r="K10" s="79"/>
      <c r="L10" s="94"/>
      <c r="M10" s="77"/>
      <c r="N10" s="77"/>
      <c r="O10" s="77"/>
      <c r="P10" s="77"/>
      <c r="Q10" s="77"/>
      <c r="R10" s="77"/>
      <c r="S10" s="77"/>
      <c r="T10" s="98"/>
      <c r="U10" s="99"/>
    </row>
    <row r="11" spans="1:21" ht="13.5" thickBot="1">
      <c r="A11" s="100">
        <v>1</v>
      </c>
      <c r="B11" s="101"/>
      <c r="C11" s="102">
        <v>2</v>
      </c>
      <c r="D11" s="103"/>
      <c r="E11" s="100">
        <v>3</v>
      </c>
      <c r="F11" s="104"/>
      <c r="G11" s="104">
        <v>4</v>
      </c>
      <c r="H11" s="103"/>
      <c r="I11" s="104">
        <v>5</v>
      </c>
      <c r="J11" s="157">
        <v>6</v>
      </c>
      <c r="K11" s="104"/>
      <c r="L11" s="103">
        <v>7</v>
      </c>
      <c r="M11" s="77"/>
      <c r="N11" s="106" t="s">
        <v>93</v>
      </c>
      <c r="O11" s="106"/>
      <c r="P11" s="106"/>
      <c r="Q11" s="106"/>
      <c r="R11" s="106"/>
      <c r="S11" s="106"/>
      <c r="T11" s="106"/>
      <c r="U11" s="107"/>
    </row>
    <row r="12" spans="1:21">
      <c r="A12" s="108"/>
      <c r="B12" s="109"/>
      <c r="C12" s="109"/>
      <c r="D12" s="109"/>
      <c r="E12" s="110">
        <v>80.48</v>
      </c>
      <c r="F12" s="109"/>
      <c r="G12" s="109">
        <v>1</v>
      </c>
      <c r="H12" s="109"/>
      <c r="I12" s="109">
        <f>SUM(E12*G12)</f>
        <v>80.48</v>
      </c>
      <c r="J12" s="111"/>
      <c r="K12" s="166">
        <f>SUM(U49)</f>
        <v>79.741140000000001</v>
      </c>
      <c r="L12" s="109"/>
      <c r="M12" s="77"/>
      <c r="N12" s="77"/>
      <c r="O12" s="77"/>
      <c r="P12" s="77"/>
      <c r="Q12" s="77"/>
      <c r="R12" s="77"/>
      <c r="S12" s="77"/>
      <c r="T12" s="77"/>
      <c r="U12" s="77"/>
    </row>
    <row r="13" spans="1:21">
      <c r="A13" s="112"/>
      <c r="B13" s="113"/>
      <c r="C13" s="113"/>
      <c r="D13" s="113"/>
      <c r="E13" s="114"/>
      <c r="F13" s="113"/>
      <c r="G13" s="113"/>
      <c r="H13" s="113"/>
      <c r="I13" s="113"/>
      <c r="J13" s="115"/>
      <c r="K13" s="114"/>
      <c r="L13" s="113"/>
      <c r="M13" s="77"/>
      <c r="N13" s="77" t="s">
        <v>27</v>
      </c>
      <c r="O13" s="77"/>
      <c r="P13" s="79"/>
      <c r="Q13" s="77"/>
      <c r="R13" s="77"/>
      <c r="S13" s="77" t="s">
        <v>94</v>
      </c>
      <c r="T13" s="77"/>
      <c r="U13" s="77"/>
    </row>
    <row r="14" spans="1:21" ht="13.5" thickBot="1">
      <c r="A14" s="116"/>
      <c r="B14" s="117"/>
      <c r="C14" s="118"/>
      <c r="D14" s="118"/>
      <c r="E14" s="119"/>
      <c r="F14" s="118"/>
      <c r="G14" s="118"/>
      <c r="H14" s="79"/>
      <c r="I14" s="79"/>
      <c r="J14" s="94"/>
      <c r="K14" s="95"/>
      <c r="L14" s="79"/>
      <c r="M14" s="77"/>
      <c r="N14" s="77" t="s">
        <v>28</v>
      </c>
      <c r="O14" s="77"/>
      <c r="P14" s="77"/>
      <c r="Q14" s="77"/>
      <c r="R14" s="77"/>
      <c r="S14" s="77"/>
      <c r="T14" s="77"/>
      <c r="U14" s="77"/>
    </row>
    <row r="15" spans="1:21" ht="13.5" thickBot="1">
      <c r="A15" s="79"/>
      <c r="B15" s="79"/>
      <c r="C15" s="79"/>
      <c r="D15" s="79"/>
      <c r="E15" s="79"/>
      <c r="F15" s="79"/>
      <c r="G15" s="79" t="s">
        <v>29</v>
      </c>
      <c r="H15" s="120"/>
      <c r="I15" s="121"/>
      <c r="J15" s="101"/>
      <c r="K15" s="122"/>
      <c r="L15" s="121"/>
      <c r="M15" s="77"/>
      <c r="N15" s="77"/>
      <c r="O15" s="77"/>
      <c r="P15" s="77"/>
      <c r="Q15" s="77"/>
      <c r="R15" s="77"/>
      <c r="S15" s="77"/>
      <c r="T15" s="77"/>
      <c r="U15" s="77"/>
    </row>
    <row r="16" spans="1:21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9"/>
      <c r="Q16" s="77"/>
      <c r="R16" s="79"/>
      <c r="S16" s="79"/>
      <c r="T16" s="77"/>
      <c r="U16" s="77"/>
    </row>
    <row r="17" spans="1:21">
      <c r="A17" s="77"/>
      <c r="B17" s="92"/>
      <c r="C17" s="159"/>
      <c r="D17" s="113"/>
      <c r="E17" s="113"/>
      <c r="F17" s="113"/>
      <c r="G17" s="113"/>
      <c r="H17" s="113"/>
      <c r="I17" s="113"/>
      <c r="J17" s="113" t="s">
        <v>30</v>
      </c>
      <c r="K17" s="113"/>
      <c r="L17" s="113"/>
      <c r="M17" s="113"/>
      <c r="N17" s="113"/>
      <c r="O17" s="113"/>
      <c r="P17" s="113"/>
      <c r="Q17" s="113"/>
      <c r="R17" s="256" t="s">
        <v>31</v>
      </c>
      <c r="S17" s="256"/>
      <c r="T17" s="256"/>
      <c r="U17" s="92"/>
    </row>
    <row r="18" spans="1:21">
      <c r="A18" s="92"/>
      <c r="B18" s="124"/>
      <c r="C18" s="261" t="s">
        <v>89</v>
      </c>
      <c r="D18" s="262" t="s">
        <v>33</v>
      </c>
      <c r="E18" s="262"/>
      <c r="F18" s="262"/>
      <c r="G18" s="262"/>
      <c r="H18" s="262"/>
      <c r="I18" s="262" t="s">
        <v>34</v>
      </c>
      <c r="J18" s="262"/>
      <c r="K18" s="262"/>
      <c r="L18" s="262"/>
      <c r="M18" s="262"/>
      <c r="N18" s="262" t="s">
        <v>35</v>
      </c>
      <c r="O18" s="262"/>
      <c r="P18" s="262"/>
      <c r="Q18" s="262"/>
      <c r="R18" s="260" t="s">
        <v>36</v>
      </c>
      <c r="S18" s="260"/>
      <c r="T18" s="260"/>
      <c r="U18" s="160"/>
    </row>
    <row r="19" spans="1:21" ht="14.25" customHeight="1">
      <c r="A19" s="160"/>
      <c r="B19" s="161"/>
      <c r="C19" s="261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3" t="s">
        <v>38</v>
      </c>
      <c r="S19" s="126">
        <v>1</v>
      </c>
      <c r="T19" s="126" t="s">
        <v>39</v>
      </c>
      <c r="U19" s="126" t="s">
        <v>40</v>
      </c>
    </row>
    <row r="20" spans="1:21" ht="20.25" customHeight="1">
      <c r="A20" s="160" t="s">
        <v>41</v>
      </c>
      <c r="B20" s="161" t="s">
        <v>42</v>
      </c>
      <c r="C20" s="261"/>
      <c r="D20" s="259"/>
      <c r="E20" s="259"/>
      <c r="F20" s="259"/>
      <c r="G20" s="259"/>
      <c r="H20" s="259" t="s">
        <v>78</v>
      </c>
      <c r="I20" s="259" t="s">
        <v>159</v>
      </c>
      <c r="J20" s="259" t="s">
        <v>158</v>
      </c>
      <c r="K20" s="259" t="s">
        <v>103</v>
      </c>
      <c r="L20" s="259" t="s">
        <v>54</v>
      </c>
      <c r="M20" s="259" t="s">
        <v>78</v>
      </c>
      <c r="N20" s="259"/>
      <c r="O20" s="259"/>
      <c r="P20" s="259"/>
      <c r="Q20" s="259"/>
      <c r="R20" s="263"/>
      <c r="S20" s="127"/>
      <c r="T20" s="77"/>
      <c r="U20" s="77"/>
    </row>
    <row r="21" spans="1:21" ht="25.5" customHeight="1">
      <c r="A21" s="160"/>
      <c r="B21" s="161"/>
      <c r="C21" s="261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124"/>
      <c r="S21" s="80"/>
      <c r="T21" s="77"/>
      <c r="U21" s="77"/>
    </row>
    <row r="22" spans="1:21" ht="26.25" customHeight="1">
      <c r="A22" s="128"/>
      <c r="B22" s="129"/>
      <c r="C22" s="261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161"/>
      <c r="S22" s="80"/>
      <c r="T22" s="77"/>
      <c r="U22" s="77"/>
    </row>
    <row r="23" spans="1:21">
      <c r="A23" s="130">
        <v>1</v>
      </c>
      <c r="B23" s="130">
        <v>2</v>
      </c>
      <c r="C23" s="130">
        <v>3</v>
      </c>
      <c r="D23" s="130">
        <v>4</v>
      </c>
      <c r="E23" s="130">
        <v>5</v>
      </c>
      <c r="F23" s="130">
        <v>6</v>
      </c>
      <c r="G23" s="130">
        <v>7</v>
      </c>
      <c r="H23" s="130">
        <v>8</v>
      </c>
      <c r="I23" s="130">
        <v>9</v>
      </c>
      <c r="J23" s="130">
        <v>10</v>
      </c>
      <c r="K23" s="130">
        <v>11</v>
      </c>
      <c r="L23" s="130">
        <v>12</v>
      </c>
      <c r="M23" s="131">
        <v>13</v>
      </c>
      <c r="N23" s="130">
        <v>14</v>
      </c>
      <c r="O23" s="130">
        <v>15</v>
      </c>
      <c r="P23" s="130">
        <v>16</v>
      </c>
      <c r="Q23" s="130">
        <v>17</v>
      </c>
      <c r="R23" s="131">
        <v>18</v>
      </c>
      <c r="S23" s="131">
        <v>19</v>
      </c>
      <c r="T23" s="126">
        <v>20</v>
      </c>
      <c r="U23" s="126">
        <v>21</v>
      </c>
    </row>
    <row r="24" spans="1:21" ht="13.5" customHeight="1">
      <c r="A24" s="151" t="s">
        <v>45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152"/>
      <c r="O24" s="90"/>
      <c r="P24" s="90"/>
      <c r="Q24" s="90"/>
      <c r="R24" s="153">
        <f>SUM(G24:Q24)</f>
        <v>0</v>
      </c>
      <c r="S24" s="162">
        <f>SUM(R24*S19)</f>
        <v>0</v>
      </c>
      <c r="T24" s="152"/>
      <c r="U24" s="163">
        <f>SUM(R24*S24)</f>
        <v>0</v>
      </c>
    </row>
    <row r="25" spans="1:21">
      <c r="A25" s="154"/>
      <c r="B25" s="137"/>
      <c r="C25" s="137" t="s">
        <v>46</v>
      </c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55">
        <f t="shared" ref="R25:R47" si="0">SUM(D25:Q25)</f>
        <v>0</v>
      </c>
      <c r="S25" s="136">
        <v>0</v>
      </c>
      <c r="T25" s="137"/>
      <c r="U25" s="138">
        <f t="shared" ref="U25" si="1">SUM(S25*T25)</f>
        <v>0</v>
      </c>
    </row>
    <row r="26" spans="1:21">
      <c r="A26" s="164" t="s">
        <v>78</v>
      </c>
      <c r="B26" s="137"/>
      <c r="C26" s="137" t="s">
        <v>46</v>
      </c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55">
        <f t="shared" si="0"/>
        <v>0</v>
      </c>
      <c r="S26" s="136">
        <v>0</v>
      </c>
      <c r="T26" s="137">
        <v>0</v>
      </c>
      <c r="U26" s="138">
        <f>SUM(S26*T26)</f>
        <v>0</v>
      </c>
    </row>
    <row r="27" spans="1:21">
      <c r="A27" s="164" t="s">
        <v>116</v>
      </c>
      <c r="B27" s="137"/>
      <c r="C27" s="137" t="s">
        <v>46</v>
      </c>
      <c r="D27" s="137"/>
      <c r="E27" s="137"/>
      <c r="F27" s="137"/>
      <c r="G27" s="137"/>
      <c r="H27" s="137"/>
      <c r="I27" s="137"/>
      <c r="J27" s="137">
        <v>4</v>
      </c>
      <c r="K27" s="137"/>
      <c r="L27" s="137"/>
      <c r="M27" s="137"/>
      <c r="N27" s="137"/>
      <c r="O27" s="137"/>
      <c r="P27" s="137"/>
      <c r="Q27" s="137"/>
      <c r="R27" s="155">
        <f t="shared" si="0"/>
        <v>4</v>
      </c>
      <c r="S27" s="136">
        <v>4.0000000000000001E-3</v>
      </c>
      <c r="T27" s="137">
        <v>160</v>
      </c>
      <c r="U27" s="138">
        <f>SUM(S27*T27)</f>
        <v>0.64</v>
      </c>
    </row>
    <row r="28" spans="1:21">
      <c r="A28" s="154" t="s">
        <v>67</v>
      </c>
      <c r="B28" s="137"/>
      <c r="C28" s="137" t="s">
        <v>46</v>
      </c>
      <c r="D28" s="137"/>
      <c r="E28" s="137"/>
      <c r="F28" s="137"/>
      <c r="G28" s="137"/>
      <c r="H28" s="137" t="s">
        <v>78</v>
      </c>
      <c r="I28" s="137">
        <v>5</v>
      </c>
      <c r="J28" s="137" t="s">
        <v>78</v>
      </c>
      <c r="K28" s="137" t="s">
        <v>78</v>
      </c>
      <c r="L28" s="137"/>
      <c r="M28" s="137"/>
      <c r="N28" s="137"/>
      <c r="O28" s="137"/>
      <c r="P28" s="137"/>
      <c r="Q28" s="137"/>
      <c r="R28" s="155">
        <f t="shared" si="0"/>
        <v>5</v>
      </c>
      <c r="S28" s="136">
        <v>5.0000000000000001E-3</v>
      </c>
      <c r="T28" s="137">
        <v>235.86</v>
      </c>
      <c r="U28" s="138">
        <f>SUM(S28*T28)</f>
        <v>1.1793</v>
      </c>
    </row>
    <row r="29" spans="1:21">
      <c r="A29" s="164" t="s">
        <v>80</v>
      </c>
      <c r="B29" s="137"/>
      <c r="C29" s="137" t="s">
        <v>46</v>
      </c>
      <c r="D29" s="137"/>
      <c r="E29" s="137"/>
      <c r="F29" s="137"/>
      <c r="G29" s="137"/>
      <c r="H29" s="137"/>
      <c r="I29" s="137">
        <v>33</v>
      </c>
      <c r="J29" s="137" t="s">
        <v>78</v>
      </c>
      <c r="K29" s="137" t="s">
        <v>78</v>
      </c>
      <c r="L29" s="137"/>
      <c r="M29" s="137"/>
      <c r="N29" s="137"/>
      <c r="O29" s="137"/>
      <c r="P29" s="137"/>
      <c r="Q29" s="137"/>
      <c r="R29" s="155">
        <f t="shared" si="0"/>
        <v>33</v>
      </c>
      <c r="S29" s="136">
        <v>3.3000000000000002E-2</v>
      </c>
      <c r="T29" s="137">
        <v>380</v>
      </c>
      <c r="U29" s="138">
        <f>SUM(S29*T29)</f>
        <v>12.540000000000001</v>
      </c>
    </row>
    <row r="30" spans="1:21">
      <c r="A30" s="164" t="s">
        <v>55</v>
      </c>
      <c r="B30" s="137"/>
      <c r="C30" s="137" t="s">
        <v>46</v>
      </c>
      <c r="D30" s="137"/>
      <c r="E30" s="137"/>
      <c r="F30" s="137"/>
      <c r="G30" s="137"/>
      <c r="H30" s="137"/>
      <c r="I30" s="137">
        <v>4</v>
      </c>
      <c r="J30" s="137" t="s">
        <v>78</v>
      </c>
      <c r="K30" s="137">
        <v>4</v>
      </c>
      <c r="L30" s="137"/>
      <c r="M30" s="137"/>
      <c r="N30" s="137"/>
      <c r="O30" s="137"/>
      <c r="P30" s="137"/>
      <c r="Q30" s="137"/>
      <c r="R30" s="155">
        <f t="shared" si="0"/>
        <v>8</v>
      </c>
      <c r="S30" s="136">
        <v>8.0000000000000002E-3</v>
      </c>
      <c r="T30" s="137">
        <v>774.33</v>
      </c>
      <c r="U30" s="138">
        <f t="shared" ref="U30:U31" si="2">SUM(S30*T30)</f>
        <v>6.1946400000000006</v>
      </c>
    </row>
    <row r="31" spans="1:21">
      <c r="A31" s="164" t="s">
        <v>56</v>
      </c>
      <c r="B31" s="137"/>
      <c r="C31" s="137" t="s">
        <v>46</v>
      </c>
      <c r="D31" s="137"/>
      <c r="E31" s="137"/>
      <c r="F31" s="137"/>
      <c r="G31" s="137"/>
      <c r="H31" s="137"/>
      <c r="I31" s="137"/>
      <c r="J31" s="137" t="s">
        <v>78</v>
      </c>
      <c r="K31" s="137"/>
      <c r="L31" s="137">
        <v>15</v>
      </c>
      <c r="M31" s="137"/>
      <c r="N31" s="137"/>
      <c r="O31" s="137"/>
      <c r="P31" s="137"/>
      <c r="Q31" s="137"/>
      <c r="R31" s="155">
        <f t="shared" si="0"/>
        <v>15</v>
      </c>
      <c r="S31" s="136">
        <v>1.4999999999999999E-2</v>
      </c>
      <c r="T31" s="137">
        <v>90</v>
      </c>
      <c r="U31" s="138">
        <f t="shared" si="2"/>
        <v>1.3499999999999999</v>
      </c>
    </row>
    <row r="32" spans="1:21">
      <c r="A32" s="164" t="s">
        <v>73</v>
      </c>
      <c r="B32" s="137"/>
      <c r="C32" s="137" t="s">
        <v>46</v>
      </c>
      <c r="D32" s="137"/>
      <c r="E32" s="137"/>
      <c r="F32" s="137"/>
      <c r="G32" s="137"/>
      <c r="H32" s="137"/>
      <c r="I32" s="137"/>
      <c r="J32" s="137" t="s">
        <v>78</v>
      </c>
      <c r="K32" s="137"/>
      <c r="L32" s="137"/>
      <c r="M32" s="137"/>
      <c r="N32" s="137"/>
      <c r="O32" s="137"/>
      <c r="P32" s="137"/>
      <c r="Q32" s="137"/>
      <c r="R32" s="155">
        <f t="shared" si="0"/>
        <v>0</v>
      </c>
      <c r="S32" s="136">
        <v>0</v>
      </c>
      <c r="T32" s="137">
        <v>55</v>
      </c>
      <c r="U32" s="138">
        <f>SUM(S32*T32)</f>
        <v>0</v>
      </c>
    </row>
    <row r="33" spans="1:21">
      <c r="A33" s="164" t="s">
        <v>58</v>
      </c>
      <c r="B33" s="137"/>
      <c r="C33" s="137" t="s">
        <v>46</v>
      </c>
      <c r="D33" s="137"/>
      <c r="E33" s="137"/>
      <c r="F33" s="137"/>
      <c r="G33" s="137"/>
      <c r="H33" s="137"/>
      <c r="I33" s="137">
        <v>37</v>
      </c>
      <c r="J33" s="137"/>
      <c r="K33" s="137" t="s">
        <v>78</v>
      </c>
      <c r="L33" s="137"/>
      <c r="M33" s="137"/>
      <c r="N33" s="137"/>
      <c r="O33" s="137"/>
      <c r="P33" s="137"/>
      <c r="Q33" s="137"/>
      <c r="R33" s="155">
        <f t="shared" si="0"/>
        <v>37</v>
      </c>
      <c r="S33" s="136">
        <v>3.6999999999999998E-2</v>
      </c>
      <c r="T33" s="137">
        <v>70</v>
      </c>
      <c r="U33" s="138">
        <f>SUM(S33*T33)</f>
        <v>2.59</v>
      </c>
    </row>
    <row r="34" spans="1:21">
      <c r="A34" s="164" t="s">
        <v>59</v>
      </c>
      <c r="B34" s="137"/>
      <c r="C34" s="137" t="s">
        <v>46</v>
      </c>
      <c r="D34" s="137"/>
      <c r="E34" s="137"/>
      <c r="F34" s="137"/>
      <c r="G34" s="137"/>
      <c r="H34" s="137"/>
      <c r="I34" s="137">
        <v>12</v>
      </c>
      <c r="J34" s="137"/>
      <c r="K34" s="137"/>
      <c r="L34" s="137"/>
      <c r="M34" s="137"/>
      <c r="N34" s="137"/>
      <c r="O34" s="137"/>
      <c r="P34" s="137"/>
      <c r="Q34" s="137"/>
      <c r="R34" s="155">
        <f t="shared" si="0"/>
        <v>12</v>
      </c>
      <c r="S34" s="136">
        <v>1.2E-2</v>
      </c>
      <c r="T34" s="137">
        <v>80</v>
      </c>
      <c r="U34" s="138">
        <f>SUM(S34*T34)</f>
        <v>0.96</v>
      </c>
    </row>
    <row r="35" spans="1:21">
      <c r="A35" s="164" t="s">
        <v>60</v>
      </c>
      <c r="B35" s="137"/>
      <c r="C35" s="137" t="s">
        <v>46</v>
      </c>
      <c r="D35" s="137"/>
      <c r="E35" s="137"/>
      <c r="F35" s="137"/>
      <c r="G35" s="137"/>
      <c r="H35" s="137"/>
      <c r="I35" s="137">
        <v>12.5</v>
      </c>
      <c r="J35" s="137"/>
      <c r="K35" s="137"/>
      <c r="L35" s="137"/>
      <c r="M35" s="137"/>
      <c r="N35" s="137"/>
      <c r="O35" s="137"/>
      <c r="P35" s="137"/>
      <c r="Q35" s="137"/>
      <c r="R35" s="155">
        <f t="shared" si="0"/>
        <v>12.5</v>
      </c>
      <c r="S35" s="136">
        <v>1.2999999999999999E-2</v>
      </c>
      <c r="T35" s="137">
        <v>70</v>
      </c>
      <c r="U35" s="138">
        <f>SUM(S35*T35)</f>
        <v>0.90999999999999992</v>
      </c>
    </row>
    <row r="36" spans="1:21">
      <c r="A36" s="164" t="s">
        <v>79</v>
      </c>
      <c r="B36" s="137"/>
      <c r="C36" s="137" t="s">
        <v>46</v>
      </c>
      <c r="D36" s="137"/>
      <c r="E36" s="137"/>
      <c r="F36" s="137"/>
      <c r="G36" s="137"/>
      <c r="H36" s="137"/>
      <c r="I36" s="137">
        <v>40</v>
      </c>
      <c r="J36" s="137"/>
      <c r="K36" s="137"/>
      <c r="L36" s="137"/>
      <c r="M36" s="137"/>
      <c r="N36" s="137"/>
      <c r="O36" s="137"/>
      <c r="P36" s="137"/>
      <c r="Q36" s="137"/>
      <c r="R36" s="155">
        <f t="shared" si="0"/>
        <v>40</v>
      </c>
      <c r="S36" s="136">
        <v>0.04</v>
      </c>
      <c r="T36" s="137">
        <v>70</v>
      </c>
      <c r="U36" s="138">
        <f>SUM(S36*T36)</f>
        <v>2.8000000000000003</v>
      </c>
    </row>
    <row r="37" spans="1:21">
      <c r="A37" s="164" t="s">
        <v>105</v>
      </c>
      <c r="B37" s="137"/>
      <c r="C37" s="137" t="s">
        <v>46</v>
      </c>
      <c r="D37" s="137"/>
      <c r="E37" s="137"/>
      <c r="F37" s="137"/>
      <c r="G37" s="137"/>
      <c r="H37" s="137"/>
      <c r="I37" s="137"/>
      <c r="J37" s="137">
        <v>5</v>
      </c>
      <c r="K37" s="137"/>
      <c r="L37" s="137" t="s">
        <v>78</v>
      </c>
      <c r="M37" s="137"/>
      <c r="N37" s="137"/>
      <c r="O37" s="137"/>
      <c r="P37" s="137"/>
      <c r="Q37" s="137"/>
      <c r="R37" s="155">
        <f t="shared" si="0"/>
        <v>5</v>
      </c>
      <c r="S37" s="136">
        <v>5.0000000000000001E-3</v>
      </c>
      <c r="T37" s="137">
        <v>200</v>
      </c>
      <c r="U37" s="138">
        <f t="shared" ref="U37:U47" si="3">SUM(S37*T37)</f>
        <v>1</v>
      </c>
    </row>
    <row r="38" spans="1:21">
      <c r="A38" s="164" t="s">
        <v>104</v>
      </c>
      <c r="B38" s="137"/>
      <c r="C38" s="137" t="s">
        <v>46</v>
      </c>
      <c r="D38" s="137"/>
      <c r="E38" s="137"/>
      <c r="F38" s="137"/>
      <c r="G38" s="137"/>
      <c r="H38" s="137"/>
      <c r="I38" s="137"/>
      <c r="J38" s="137"/>
      <c r="K38" s="137">
        <v>64</v>
      </c>
      <c r="L38" s="137"/>
      <c r="M38" s="137"/>
      <c r="N38" s="137"/>
      <c r="O38" s="137"/>
      <c r="P38" s="137"/>
      <c r="Q38" s="137"/>
      <c r="R38" s="155">
        <f t="shared" si="0"/>
        <v>64</v>
      </c>
      <c r="S38" s="136">
        <v>6.4000000000000001E-2</v>
      </c>
      <c r="T38" s="137">
        <v>60</v>
      </c>
      <c r="U38" s="138">
        <f t="shared" si="3"/>
        <v>3.84</v>
      </c>
    </row>
    <row r="39" spans="1:21">
      <c r="A39" s="164" t="s">
        <v>137</v>
      </c>
      <c r="B39" s="137"/>
      <c r="C39" s="137" t="s">
        <v>46</v>
      </c>
      <c r="D39" s="137"/>
      <c r="E39" s="137"/>
      <c r="F39" s="137"/>
      <c r="G39" s="137"/>
      <c r="H39" s="137"/>
      <c r="I39" s="137"/>
      <c r="J39" s="137">
        <v>157</v>
      </c>
      <c r="K39" s="137"/>
      <c r="L39" s="137"/>
      <c r="M39" s="137"/>
      <c r="N39" s="137"/>
      <c r="O39" s="137"/>
      <c r="P39" s="137"/>
      <c r="Q39" s="137"/>
      <c r="R39" s="155">
        <f t="shared" si="0"/>
        <v>157</v>
      </c>
      <c r="S39" s="136">
        <v>0.157</v>
      </c>
      <c r="T39" s="137">
        <v>230</v>
      </c>
      <c r="U39" s="138">
        <f t="shared" si="3"/>
        <v>36.11</v>
      </c>
    </row>
    <row r="40" spans="1:21">
      <c r="A40" s="164" t="s">
        <v>127</v>
      </c>
      <c r="B40" s="137"/>
      <c r="C40" s="137" t="s">
        <v>46</v>
      </c>
      <c r="D40" s="137"/>
      <c r="E40" s="137"/>
      <c r="F40" s="137"/>
      <c r="G40" s="137"/>
      <c r="H40" s="137"/>
      <c r="I40" s="137"/>
      <c r="J40" s="137">
        <v>0.6</v>
      </c>
      <c r="K40" s="137"/>
      <c r="L40" s="137"/>
      <c r="M40" s="137"/>
      <c r="N40" s="137"/>
      <c r="O40" s="137"/>
      <c r="P40" s="137"/>
      <c r="Q40" s="137"/>
      <c r="R40" s="155">
        <f t="shared" si="0"/>
        <v>0.6</v>
      </c>
      <c r="S40" s="136">
        <v>6.0000000000000001E-3</v>
      </c>
      <c r="T40" s="137">
        <v>100</v>
      </c>
      <c r="U40" s="138">
        <f t="shared" si="3"/>
        <v>0.6</v>
      </c>
    </row>
    <row r="41" spans="1:21">
      <c r="A41" s="164" t="s">
        <v>54</v>
      </c>
      <c r="B41" s="137"/>
      <c r="C41" s="137" t="s">
        <v>46</v>
      </c>
      <c r="D41" s="137"/>
      <c r="E41" s="137"/>
      <c r="F41" s="137"/>
      <c r="G41" s="137"/>
      <c r="H41" s="137"/>
      <c r="I41" s="137"/>
      <c r="J41" s="137" t="s">
        <v>78</v>
      </c>
      <c r="K41" s="137"/>
      <c r="L41" s="137">
        <v>2</v>
      </c>
      <c r="M41" s="137"/>
      <c r="N41" s="137"/>
      <c r="O41" s="137"/>
      <c r="P41" s="137"/>
      <c r="Q41" s="137"/>
      <c r="R41" s="155">
        <f t="shared" si="0"/>
        <v>2</v>
      </c>
      <c r="S41" s="136">
        <v>2E-3</v>
      </c>
      <c r="T41" s="137">
        <v>600</v>
      </c>
      <c r="U41" s="138">
        <f t="shared" si="3"/>
        <v>1.2</v>
      </c>
    </row>
    <row r="42" spans="1:21">
      <c r="A42" s="164" t="s">
        <v>53</v>
      </c>
      <c r="B42" s="137"/>
      <c r="C42" s="137" t="s">
        <v>46</v>
      </c>
      <c r="D42" s="137"/>
      <c r="E42" s="137"/>
      <c r="F42" s="137"/>
      <c r="G42" s="137"/>
      <c r="H42" s="137"/>
      <c r="I42" s="137" t="s">
        <v>78</v>
      </c>
      <c r="J42" s="137"/>
      <c r="K42" s="137" t="s">
        <v>78</v>
      </c>
      <c r="L42" s="137" t="s">
        <v>78</v>
      </c>
      <c r="M42" s="137"/>
      <c r="N42" s="137"/>
      <c r="O42" s="137"/>
      <c r="P42" s="137"/>
      <c r="Q42" s="137"/>
      <c r="R42" s="155">
        <f t="shared" si="0"/>
        <v>0</v>
      </c>
      <c r="S42" s="136">
        <v>0</v>
      </c>
      <c r="T42" s="137">
        <v>600</v>
      </c>
      <c r="U42" s="138">
        <f t="shared" si="3"/>
        <v>0</v>
      </c>
    </row>
    <row r="43" spans="1:21">
      <c r="A43" s="164" t="s">
        <v>71</v>
      </c>
      <c r="B43" s="137"/>
      <c r="C43" s="137" t="s">
        <v>46</v>
      </c>
      <c r="D43" s="137"/>
      <c r="E43" s="137"/>
      <c r="F43" s="137"/>
      <c r="G43" s="137"/>
      <c r="H43" s="137"/>
      <c r="I43" s="137">
        <v>10</v>
      </c>
      <c r="J43" s="137"/>
      <c r="K43" s="137"/>
      <c r="L43" s="137"/>
      <c r="M43" s="137"/>
      <c r="N43" s="137"/>
      <c r="O43" s="137"/>
      <c r="P43" s="137"/>
      <c r="Q43" s="137"/>
      <c r="R43" s="155">
        <f t="shared" si="0"/>
        <v>10</v>
      </c>
      <c r="S43" s="136">
        <v>0.01</v>
      </c>
      <c r="T43" s="137">
        <v>35</v>
      </c>
      <c r="U43" s="138">
        <f t="shared" si="3"/>
        <v>0.35000000000000003</v>
      </c>
    </row>
    <row r="44" spans="1:21">
      <c r="A44" s="164" t="s">
        <v>64</v>
      </c>
      <c r="B44" s="137"/>
      <c r="C44" s="137" t="s">
        <v>46</v>
      </c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55">
        <v>8</v>
      </c>
      <c r="S44" s="136">
        <v>8.0000000000000002E-3</v>
      </c>
      <c r="T44" s="137">
        <v>18</v>
      </c>
      <c r="U44" s="138">
        <f t="shared" si="3"/>
        <v>0.14400000000000002</v>
      </c>
    </row>
    <row r="45" spans="1:21">
      <c r="A45" s="164" t="s">
        <v>63</v>
      </c>
      <c r="B45" s="137"/>
      <c r="C45" s="137" t="s">
        <v>46</v>
      </c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55">
        <v>120</v>
      </c>
      <c r="S45" s="136">
        <v>0.12</v>
      </c>
      <c r="T45" s="137">
        <v>61.11</v>
      </c>
      <c r="U45" s="138">
        <f t="shared" si="3"/>
        <v>7.3331999999999997</v>
      </c>
    </row>
    <row r="46" spans="1:21">
      <c r="A46" s="164" t="s">
        <v>126</v>
      </c>
      <c r="B46" s="137"/>
      <c r="C46" s="137" t="s">
        <v>46</v>
      </c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55">
        <v>0</v>
      </c>
      <c r="S46" s="136">
        <v>0</v>
      </c>
      <c r="T46" s="137">
        <v>27</v>
      </c>
      <c r="U46" s="138">
        <f t="shared" si="3"/>
        <v>0</v>
      </c>
    </row>
    <row r="47" spans="1:21">
      <c r="A47" s="164"/>
      <c r="B47" s="137"/>
      <c r="C47" s="137" t="s">
        <v>46</v>
      </c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55">
        <f t="shared" si="0"/>
        <v>0</v>
      </c>
      <c r="S47" s="136">
        <f>SUM(R47*S19)</f>
        <v>0</v>
      </c>
      <c r="T47" s="137">
        <v>0</v>
      </c>
      <c r="U47" s="138">
        <f t="shared" si="3"/>
        <v>0</v>
      </c>
    </row>
    <row r="48" spans="1:21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143" t="s">
        <v>47</v>
      </c>
      <c r="N48" s="77"/>
      <c r="O48" s="77"/>
      <c r="P48" s="77" t="s">
        <v>74</v>
      </c>
      <c r="Q48" s="77"/>
      <c r="R48" s="77"/>
      <c r="S48" s="77"/>
      <c r="T48" s="77"/>
      <c r="U48" s="165">
        <f>SUM(U24:U47)</f>
        <v>79.741140000000001</v>
      </c>
    </row>
    <row r="49" spans="1:21">
      <c r="A49" s="143" t="s">
        <v>48</v>
      </c>
      <c r="B49" s="77" t="s">
        <v>78</v>
      </c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143" t="s">
        <v>50</v>
      </c>
      <c r="N49" s="77"/>
      <c r="O49" s="77"/>
      <c r="P49" s="77"/>
      <c r="Q49" s="77"/>
      <c r="R49" s="77"/>
      <c r="S49" s="77"/>
      <c r="T49" s="77"/>
      <c r="U49" s="138">
        <f>SUM(U48/S19)</f>
        <v>79.741140000000001</v>
      </c>
    </row>
    <row r="50" spans="1:21">
      <c r="A50" s="143" t="s">
        <v>51</v>
      </c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143" t="s">
        <v>52</v>
      </c>
      <c r="N50" s="77"/>
      <c r="O50" s="77"/>
      <c r="P50" s="77" t="s">
        <v>75</v>
      </c>
      <c r="Q50" s="77"/>
      <c r="R50" s="77"/>
      <c r="S50" s="77"/>
      <c r="T50" s="77"/>
      <c r="U50" s="77"/>
    </row>
    <row r="51" spans="1:21">
      <c r="A51" s="143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143" t="s">
        <v>50</v>
      </c>
      <c r="N51" s="77"/>
      <c r="O51" s="77"/>
      <c r="P51" s="77"/>
      <c r="Q51" s="77"/>
      <c r="R51" s="77"/>
      <c r="S51" s="77"/>
      <c r="T51" s="77"/>
      <c r="U51" s="77"/>
    </row>
  </sheetData>
  <mergeCells count="43">
    <mergeCell ref="L20:L22"/>
    <mergeCell ref="M20:M22"/>
    <mergeCell ref="N20:N22"/>
    <mergeCell ref="O20:O22"/>
    <mergeCell ref="P20:P22"/>
    <mergeCell ref="Q20:Q22"/>
    <mergeCell ref="H7:I7"/>
    <mergeCell ref="J7:K7"/>
    <mergeCell ref="B8:C8"/>
    <mergeCell ref="D8:E8"/>
    <mergeCell ref="F8:G8"/>
    <mergeCell ref="H8:I8"/>
    <mergeCell ref="J8:K8"/>
    <mergeCell ref="B10:C10"/>
    <mergeCell ref="H10:I10"/>
    <mergeCell ref="A7:C7"/>
    <mergeCell ref="D7:E7"/>
    <mergeCell ref="F7:G7"/>
    <mergeCell ref="C18:C22"/>
    <mergeCell ref="D20:D22"/>
    <mergeCell ref="E20:E22"/>
    <mergeCell ref="T1:U1"/>
    <mergeCell ref="T2:U2"/>
    <mergeCell ref="A6:C6"/>
    <mergeCell ref="D6:E6"/>
    <mergeCell ref="F6:G6"/>
    <mergeCell ref="H6:I6"/>
    <mergeCell ref="R17:T17"/>
    <mergeCell ref="D18:H19"/>
    <mergeCell ref="I18:M19"/>
    <mergeCell ref="N18:Q19"/>
    <mergeCell ref="B9:C9"/>
    <mergeCell ref="D9:E9"/>
    <mergeCell ref="F9:G9"/>
    <mergeCell ref="H9:I9"/>
    <mergeCell ref="R18:T18"/>
    <mergeCell ref="R19:R20"/>
    <mergeCell ref="F20:F22"/>
    <mergeCell ref="G20:G22"/>
    <mergeCell ref="H20:H22"/>
    <mergeCell ref="I20:I22"/>
    <mergeCell ref="J20:J22"/>
    <mergeCell ref="K20:K22"/>
  </mergeCells>
  <pageMargins left="0.59055118110236227" right="0.19685039370078741" top="0.19685039370078741" bottom="0.19685039370078741" header="0.51181102362204722" footer="0.51181102362204722"/>
  <pageSetup paperSize="9" scale="75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revision>0</cp:revision>
  <cp:lastPrinted>2025-04-10T10:55:00Z</cp:lastPrinted>
  <dcterms:created xsi:type="dcterms:W3CDTF">2015-10-12T18:01:21Z</dcterms:created>
  <dcterms:modified xsi:type="dcterms:W3CDTF">2025-04-10T10:55:07Z</dcterms:modified>
</cp:coreProperties>
</file>